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295" windowHeight="5730" activeTab="0"/>
  </bookViews>
  <sheets>
    <sheet name="IS" sheetId="1" r:id="rId1"/>
    <sheet name="BS" sheetId="2" r:id="rId2"/>
    <sheet name="CF" sheetId="3" r:id="rId3"/>
    <sheet name="ES" sheetId="4" r:id="rId4"/>
    <sheet name="Notes" sheetId="5" r:id="rId5"/>
  </sheets>
  <definedNames>
    <definedName name="_xlnm.Print_Area" localSheetId="1">'BS'!$A$1:$J$64</definedName>
    <definedName name="_xlnm.Print_Titles" localSheetId="4">'Notes'!$1:$5</definedName>
    <definedName name="Z_717FDF11_CA24_49EE_AD3C_AE856F960CB9_.wvu.PrintArea" localSheetId="1" hidden="1">'BS'!$A$1:$J$64</definedName>
    <definedName name="Z_717FDF11_CA24_49EE_AD3C_AE856F960CB9_.wvu.PrintTitles" localSheetId="4" hidden="1">'Notes'!$1:$5</definedName>
  </definedNames>
  <calcPr fullCalcOnLoad="1"/>
</workbook>
</file>

<file path=xl/sharedStrings.xml><?xml version="1.0" encoding="utf-8"?>
<sst xmlns="http://schemas.openxmlformats.org/spreadsheetml/2006/main" count="310" uniqueCount="221">
  <si>
    <t>Granted</t>
  </si>
  <si>
    <t>ii)  Proposed private placement of up to 66,800,000 new ordinary shares of RM0.20 each to identified investors at an issue price to be determined by the Board of Directors; and</t>
  </si>
  <si>
    <t>CONDENSED CONSOLIDATED INCOME STATEMENTS</t>
  </si>
  <si>
    <t>Revenue</t>
  </si>
  <si>
    <t>Minority Interest</t>
  </si>
  <si>
    <t>Earnings per share:</t>
  </si>
  <si>
    <t>- basic (sen)</t>
  </si>
  <si>
    <t>- diluted (sen)</t>
  </si>
  <si>
    <t>Taxation</t>
  </si>
  <si>
    <t>CONDENSED CONSOLIDATED BALANCE SHEET</t>
  </si>
  <si>
    <t>NON CURRENT ASSETS</t>
  </si>
  <si>
    <t>CURRENT ASSETS</t>
  </si>
  <si>
    <t>Inventories</t>
  </si>
  <si>
    <t>CURRENT LIABILITIES</t>
  </si>
  <si>
    <t>NET CURRENT ASSETS</t>
  </si>
  <si>
    <t>NON CURRENT LIABILITIES</t>
  </si>
  <si>
    <t>Share Capital</t>
  </si>
  <si>
    <t>Non distributable</t>
  </si>
  <si>
    <t>Distributable</t>
  </si>
  <si>
    <t>Retained</t>
  </si>
  <si>
    <t>profits</t>
  </si>
  <si>
    <t>Total</t>
  </si>
  <si>
    <t>shareholders'</t>
  </si>
  <si>
    <t>equity</t>
  </si>
  <si>
    <t>RM'000</t>
  </si>
  <si>
    <t>Goodwill on Consolidation</t>
  </si>
  <si>
    <t>Trade Payables</t>
  </si>
  <si>
    <t>Other Payables</t>
  </si>
  <si>
    <t>Basis of Preparation</t>
  </si>
  <si>
    <t>Qualification of Auditors' Report on Preceding Annual Financial Statements</t>
  </si>
  <si>
    <t>Seasonal or Cyclical Factors</t>
  </si>
  <si>
    <t>Change in Accounting Estimate</t>
  </si>
  <si>
    <t>Debt and Equity Securities</t>
  </si>
  <si>
    <t>Dividends Paid</t>
  </si>
  <si>
    <t>Segmental Reporting</t>
  </si>
  <si>
    <t>Subsequent Event</t>
  </si>
  <si>
    <t>Changes in the Composition of the Group</t>
  </si>
  <si>
    <t>Taxation comprises:</t>
  </si>
  <si>
    <t>Estimated tax payable</t>
  </si>
  <si>
    <t>Deferred taxation</t>
  </si>
  <si>
    <t xml:space="preserve">Review of Performance </t>
  </si>
  <si>
    <t>Status of Corporate Proposals</t>
  </si>
  <si>
    <t>Off Balance Sheet Financial Instruments</t>
  </si>
  <si>
    <t>Material Litigation</t>
  </si>
  <si>
    <t>Basic earnings per share</t>
  </si>
  <si>
    <t>Hire Purchase Creditors</t>
  </si>
  <si>
    <t>Provision for Taxation</t>
  </si>
  <si>
    <t>Share Premium</t>
  </si>
  <si>
    <t xml:space="preserve">Share </t>
  </si>
  <si>
    <t>Segment Revenue</t>
  </si>
  <si>
    <t>Segment Results</t>
  </si>
  <si>
    <t>Capital Commitments</t>
  </si>
  <si>
    <t>Secured</t>
  </si>
  <si>
    <t xml:space="preserve">  Short term</t>
  </si>
  <si>
    <t xml:space="preserve">  Long term</t>
  </si>
  <si>
    <t>Dividend Payable</t>
  </si>
  <si>
    <t>Authorisation for Issue</t>
  </si>
  <si>
    <t>Explanatory Notes</t>
  </si>
  <si>
    <t>Eliminations</t>
  </si>
  <si>
    <t>Material Change in Profit Before Taxation</t>
  </si>
  <si>
    <t>Foreign tax</t>
  </si>
  <si>
    <t>Amount Due to Bankers</t>
  </si>
  <si>
    <t>Property, Plant and Equipment</t>
  </si>
  <si>
    <t>Deferred Taxation</t>
  </si>
  <si>
    <t>Financed by:</t>
  </si>
  <si>
    <t>SHAREHOLDERS' EQUITY</t>
  </si>
  <si>
    <t>Note</t>
  </si>
  <si>
    <t>Trade Receivables</t>
  </si>
  <si>
    <t>Other Receivables</t>
  </si>
  <si>
    <t>Currency Translation Reserve</t>
  </si>
  <si>
    <t>Currency</t>
  </si>
  <si>
    <t xml:space="preserve"> -Exchange differences on translation</t>
  </si>
  <si>
    <t>Retained Profits</t>
  </si>
  <si>
    <t>Finance costs</t>
  </si>
  <si>
    <t>Group Borrowings and Debt Securities</t>
  </si>
  <si>
    <t>Sale of Unquoted Investment and/or Properties</t>
  </si>
  <si>
    <t>Purchase or Disposal of Quoted Securities</t>
  </si>
  <si>
    <t>Tax Refundable</t>
  </si>
  <si>
    <t>CONDENSED CONSOLIDATED STATEMENT OF CHANGES IN EQUITY</t>
  </si>
  <si>
    <t>-</t>
  </si>
  <si>
    <t>There was no change in the composition of the Group for the financial period under review.</t>
  </si>
  <si>
    <t>There is no off balance sheet financial instruments at the date of this quarterly report.</t>
  </si>
  <si>
    <t>As at the end of the quarter, there was only one class of shares in issue and they rank pari passu with each other.</t>
  </si>
  <si>
    <t xml:space="preserve">Vessel Chartering </t>
  </si>
  <si>
    <t>Contingent Liabilities and Contingent Assets</t>
  </si>
  <si>
    <t>Earnings Per Share</t>
  </si>
  <si>
    <t>Diluted earnings per share (sen)</t>
  </si>
  <si>
    <t>Shipbuilding and Ship repairs</t>
  </si>
  <si>
    <t>Weighted average number of ordinary shares in issue ('000)</t>
  </si>
  <si>
    <t>The Group's borrowings as at the end of the quarter were as follows:</t>
  </si>
  <si>
    <t>Basic earnings per share of the Group is calculated by dividing the net profit after tax and minority interest for the financial period under review by the weighted average number of ordinary shares in issue for the period.</t>
  </si>
  <si>
    <t>Net Tangible Asset per share (RM)</t>
  </si>
  <si>
    <t xml:space="preserve">    of the financial statements of foreign entity</t>
  </si>
  <si>
    <t>NET ASSETS</t>
  </si>
  <si>
    <t>Bank Overdraft</t>
  </si>
  <si>
    <t xml:space="preserve">Explanatory notes for variance of forecast and profit guarantee </t>
  </si>
  <si>
    <t>Balance at 1 January 2004</t>
  </si>
  <si>
    <t>There were no issuance, cancellation, repurchase, resale and repayment of debt and equity securities during the financial period under review.</t>
  </si>
  <si>
    <t xml:space="preserve">                                                                                                                                                                                                                                                                                                                                                                                                                                                                                                                                                                                                                                                                                                                                                                                                                                                                                                                                                                                                                                                                         </t>
  </si>
  <si>
    <t>The Company did not issue any profit forecast or profit guarantee and therefore, this note is not applicable.</t>
  </si>
  <si>
    <t>There were no changes in estimates that have had material effects in the financial period under review.</t>
  </si>
  <si>
    <t>The Group's performance is affected by the regional economic conditions. The demand for new vessels is closely associated with the regional economic climate.</t>
  </si>
  <si>
    <t>Net loss not recognised in the income statement</t>
  </si>
  <si>
    <t>3 months ended</t>
  </si>
  <si>
    <t>(unaudited)</t>
  </si>
  <si>
    <t>(audited)</t>
  </si>
  <si>
    <t>As at end of quarter</t>
  </si>
  <si>
    <t xml:space="preserve">As at end of </t>
  </si>
  <si>
    <t>year end</t>
  </si>
  <si>
    <t xml:space="preserve">preceding </t>
  </si>
  <si>
    <t>quarter</t>
  </si>
  <si>
    <t xml:space="preserve">current </t>
  </si>
  <si>
    <t>Individual</t>
  </si>
  <si>
    <t>Cumulative</t>
  </si>
  <si>
    <t xml:space="preserve">There was no sale of unquoted investment and properties of the Group during the current quarter or the current financial period. </t>
  </si>
  <si>
    <t>There was no purchase or sale of quoted securities during the current quarter or current financial period. In addition, the Group did not own any quoted security as at the end of the reporting period.</t>
  </si>
  <si>
    <t>Net profit after tax for the period (RM'000)</t>
  </si>
  <si>
    <t>There were no items affecting assets, liabilities, equity, net income or cash flows during the financial period to date under review that were unusual because of their nature, size or incidence.</t>
  </si>
  <si>
    <t>Net profit after taxation &amp; minority interest</t>
  </si>
  <si>
    <t>CASH AND CASH EQUIVALENTS AT BEGINNING OF FINANCIAL YEAR</t>
  </si>
  <si>
    <t>Basic earnings per share (sen)</t>
  </si>
  <si>
    <t>* Cash and cash equivalents at end of financial period comprise the following:</t>
  </si>
  <si>
    <t>31.12.2004</t>
  </si>
  <si>
    <t>There was no material capital commitment since the last annual balance sheet to the date of this report.</t>
  </si>
  <si>
    <t>Prospects</t>
  </si>
  <si>
    <t>COASTAL CONTRACTS BHD (Company No. 517649-A)</t>
  </si>
  <si>
    <t>Notes:</t>
  </si>
  <si>
    <t>Balance at 1 January 2005</t>
  </si>
  <si>
    <t>The Condensed Consolidated Income Statements should be read in conjunction with the audited financial statements for the financial year ended 31 December 2004 and the accompanying explanatory notes attached to the interim financial statements.</t>
  </si>
  <si>
    <t>The accounting policies and methods of computation adopted by the Group in these quarterly financial statements are consistent with those adopted in the most recent annual audited financial statements for the year ended 31 December 2004.</t>
  </si>
  <si>
    <t>The audit report of the Group's most recent annual audited financial statements for the year ended 31 December 2004 was not subject to any qualification.</t>
  </si>
  <si>
    <t>The valuations of property, plant and equipment have been brought forward without amendment from the financial statements for the year ended 31 December 2004.</t>
  </si>
  <si>
    <t>CUMULATIVE</t>
  </si>
  <si>
    <t>INDIVIDUAL</t>
  </si>
  <si>
    <t>Cost of sales and services</t>
  </si>
  <si>
    <t>Profit from operations</t>
  </si>
  <si>
    <t>Net profit before taxation</t>
  </si>
  <si>
    <t>Net profit after taxation</t>
  </si>
  <si>
    <t>Minority interest</t>
  </si>
  <si>
    <t>Net cash used in operating activities</t>
  </si>
  <si>
    <t>Corporate guarantees to financial institutions in respect of banking facilities granted to subsidiary companies</t>
  </si>
  <si>
    <t>On 18 October 2004, the shareholders of the Company had approved the following at the Extraordinary General Meeting (EGM) of the Company:</t>
  </si>
  <si>
    <t>Due from Customers on Contract</t>
  </si>
  <si>
    <t>Cash and Bank Balances</t>
  </si>
  <si>
    <t>Other operating income/(expenses)</t>
  </si>
  <si>
    <t>Net cash generated from/(used in) investing activities</t>
  </si>
  <si>
    <t>Net cash generated from financing activities</t>
  </si>
  <si>
    <t>There was no material event subsequent to the end of the current quarter.</t>
  </si>
  <si>
    <t>Gross profit</t>
  </si>
  <si>
    <t>These interim financial statements were unaudited and have been prepared in accordance with the requirements of MASB 26 "Interim Financial Reporting" and Paragraph 9.22 of Bursa Malaysia Listing Requirements and should be read in conjunction with the Group's audited financial statements for the year ended 31 December 2004.</t>
  </si>
  <si>
    <t>Unusual Items Affecting the Financial Statements</t>
  </si>
  <si>
    <t>Carrying Amounts of Revalued Assets</t>
  </si>
  <si>
    <t>Shipbuilding and Ship Repairs Division</t>
  </si>
  <si>
    <t>Vessel Chartering Division</t>
  </si>
  <si>
    <t>i)  Proposed share split into five new ordinary shares of RM0.20 each for one existing ordinary shares of RM1.00 each;</t>
  </si>
  <si>
    <t>iii)  Proposed Employees’ Share Option Scheme (“ESOS”) for the benefit of the eligible employees and directors of the Company and its subsidiaries under which options will be granted to such eligible employees and directors to subscribe for new ordinary shares in CCB.</t>
  </si>
  <si>
    <t>The Condensed Consolidated Balance Sheet should be read in conjunction with the audited financial statements for the financial year ended 31 December 2004 and the accompanying explanatory notes attached to the interim financial statements.</t>
  </si>
  <si>
    <t>CONDENSED CONSOLIDATED CASH FLOW STATEMENT</t>
  </si>
  <si>
    <t>The Condensed Consolidated Cash Flow Statement should be read in conjunction with the audited financial statements for the financial year ended 31 December 2004 and the accompanying explanatory notes attached to the interim financial statements.</t>
  </si>
  <si>
    <t>The Condensed Consolidated Statement of Changes in Equity should be read in conjunction with the audited financial statements for the financial year ended 31 December 2004 and the accompanying explanatory notes attached to the interim financial statements.</t>
  </si>
  <si>
    <t>- Shipbuilding and Ship repairs</t>
  </si>
  <si>
    <t xml:space="preserve">- Vessel Chartering </t>
  </si>
  <si>
    <t>FOR THE FINANCIAL PERIOD ENDED 30 SEPTEMBER 2005</t>
  </si>
  <si>
    <t>30.09.2005</t>
  </si>
  <si>
    <t>30.09.2004</t>
  </si>
  <si>
    <t>9 months ended</t>
  </si>
  <si>
    <t>AS AT 30 SEPTEMBER 2005</t>
  </si>
  <si>
    <t>9 months ended 30 September 2004</t>
  </si>
  <si>
    <t>Balance at 30 September 2004</t>
  </si>
  <si>
    <t>First and final dividend for the financial year</t>
  </si>
  <si>
    <t>ended 31 December 2003</t>
  </si>
  <si>
    <t>9 months ended 30 September 2005</t>
  </si>
  <si>
    <t>Balance at 30 September 2005</t>
  </si>
  <si>
    <t>FOR THE QUARTER ENDED 30 SEPTEMBER 2005</t>
  </si>
  <si>
    <t>The following dividend was paid during the financial year-to-date:</t>
  </si>
  <si>
    <t>ended 31 December 2004</t>
  </si>
  <si>
    <t>3 months ended 30 September  2005</t>
  </si>
  <si>
    <t>3 months ended 30 September 2005</t>
  </si>
  <si>
    <t>9 months ended 30 September  2005</t>
  </si>
  <si>
    <t>As at                   30 September  2005</t>
  </si>
  <si>
    <t>Apart from RM32.5 million of short term secured borrowing which is denominated in United States Dollar, all the above borrowings are denominated in Ringgit Malaysia.</t>
  </si>
  <si>
    <t>The Group is not engaged in any material litigation and is not aware of any proceedings which materially affect the position or business of the Group as at 23 Novembert 2005.</t>
  </si>
  <si>
    <t>No interim dividend has been declared for the current quarter ended 30 September 2005.</t>
  </si>
  <si>
    <t>The interim financial statements were authorised for issue by the Board of Directors in accordance with a resolution of the directors dated 23 November 2005.</t>
  </si>
  <si>
    <t>The Company is contingently liable for the amount of banking facilities utilised by these subsidiary companies totalling RM57,162,166 as at 30 September 2005.</t>
  </si>
  <si>
    <t>Effect of exchange rate changes</t>
  </si>
  <si>
    <t>Underprovided in prior years</t>
  </si>
  <si>
    <t>The proposed share split was completed on 26 November 2004, whilst the effective date for the implementation of the ESOS was 18 January 2005. The ESOS was offered to all eligible employees and directors on 14 June 2005, and was granted on 14 July 2005.</t>
  </si>
  <si>
    <t>Lapsed</t>
  </si>
  <si>
    <t>Exercised</t>
  </si>
  <si>
    <t>Balance as at 30 September 2005</t>
  </si>
  <si>
    <t>No. of shares</t>
  </si>
  <si>
    <t>('000)</t>
  </si>
  <si>
    <t>For diluted earnings per share calculation, the weighted average number of ordinary shares in issue is adjusted to assume that the maximum number of new ordinary shares have been issued pursuant to the ESOS. The dilutive portion of the ordinary shares deemed issued pursuant to the ESOS are accounted for in the diluted earnings per share calculation.</t>
  </si>
  <si>
    <t>Diluted earnings per share</t>
  </si>
  <si>
    <t>Adjusted weighted average number of ordinary shares ('000)</t>
  </si>
  <si>
    <t>The total options granted, lapsed and exercised pursuant to the ESOS from 14 July 2005 to 30 September 2005 are as follows:</t>
  </si>
  <si>
    <t>Effect of dilution of ESOS</t>
  </si>
  <si>
    <t>N/A</t>
  </si>
  <si>
    <t>First and final dividend of 6% less 28% tax paid on</t>
  </si>
  <si>
    <t>9 September 2005 for the financial year ended 31 December 2004</t>
  </si>
  <si>
    <t>NET INCREASE IN CASH AND CASH EQUIVALENTS</t>
  </si>
  <si>
    <t>The Group registered profit before tax of RM9.0 million for the current quarter, up 900% from RM0.9 million achieved in the preceding quarter. Current quarter's profit before tax was also 181% higher when compared with the RM3.2 million recorded in the corresponding quarter last year. This was mainly credited to the flurry of vessel deliveries experienced in the Shipbuilding and Ship Repairs division. Overall, profit margin before tax of the Group was at 17%, about 5 percentage point lower than the 21% and 22% attained in the previous quarter and the corresponding quarter of last year, respectively. This was a result of recognition of operating costs in the Shipbuilding and Ship Repairs division that comprised materials bought at higher costs during the earlier part of 2005 occasioned by the relatively higher prices of steel-related products and fuel.</t>
  </si>
  <si>
    <t>The effective tax rate for the 9 months ended 30 September 2005 was lower than the statutory tax rate in Malaysia as the bulk of the revenue from sales of vessels were derived from a subsidiary incorporated in the Federal Territory of Labuan, which enjoys a corporate tax rate of 3% or RM20,000 flat per annum.</t>
  </si>
  <si>
    <t>Administrative expenses</t>
  </si>
  <si>
    <t>Overall, the Group recorded revenue of RM53.3 million in the current quarter, representing an exceptional increase of nearly twelve-fold against RM4.5 million in the preceding quarter. When compared with the corresponding quarter of the preceding year, the Group's revenue has jumped by 259% from RM14.8 million. The substantial increase in revenue was credited to sales of 13 units of vessels, as against 3 units in last year's corresponding quarter and none in the immediate preceding quarter.</t>
  </si>
  <si>
    <t>As at the end of the current quarter, an amount of RM13.3 million was due from customers that have taken delivery of vessels nearing the end of the quarter. The amount is subsequently received by the Group in the following month.</t>
  </si>
  <si>
    <t>Revenue increased from RM0.3 million in the preceding quarter to RM48.8 million (after consolidation adjustments) in the current quarter as the division delivered 13 units of vessels to various customers as compared to none previously. In relation to the revenue of last year's third quarter of RM10.8 million, current quarter's performance soared by more than 350%. This remarkable increase in revenue was mainly a result of timing factor, owing to the concurrent completion and delivery of vessels. In terms of gross profit, current quarter's result rose to RM8.2 million, slightly less than six-fold and three-fold over the gross profit achieved in the last quarter and the corresponding quarter of last year, respectively. Such a spike in performance is irregular, and does not correlate with any seasonal or cyclical factors.</t>
  </si>
  <si>
    <t>As in the past, the chartering division continues to contribute steady revenue to the Group. At RM4.6 million (post consolidation), current quarter's revenue recorded a decent growth of 8.8% over that of last quarter. When compared with the revenue posted in the preceding year corresponding quarter of RM4.1 million, the division has managed to achieve an 11.5% growth rate over the past 12 months. Current quarter's gross profit stood at RM1.7 million, which is fairly consistent with the margins achieved in the last quarter and the third quarter of last year. The stable results were made possible by continuously maintaining a fleet utilisation rate of over 80%.</t>
  </si>
  <si>
    <t>The sustained oil exploration and production activities in the region due to favourable crude oil prices and the prospects of future strategic involvement in petrochemical and fabrication engineering are two major potential drivers that will help push the Group's future earnings to a higher level. The Board is also cautiously optimistic of securing more contracts to add to the Group's current order book especially in the offshore support vessel category, as well as reaping greater returns from its chartering division through higher utilisation of the Group's fleet in energy transportation and various support services. With over 40 vessels at different stages of construction, the Group has a coordinated building programme to tap anticipated demand for the next few years. Barring any significant unforeseen circumstances, the Group's performance for the near-term is expected to remain positive.</t>
  </si>
  <si>
    <t>The debt-equity ratio of the Group has increased to 0.498 from 0.447 last quarter. Additional borrowings were obtained to fund the Group's shipbuilding division to keep a rolling work-in-progress. Also, part of the borrowings was employed to finance the Group's strategy to increase its fleet for charter purposes in order to exploit the strong market demand from the oil and gas and energy transportation sectors. Accordingly, the Group registered an increase in other receivables to RM39.1 million from RM30.7 million as at the end of 2004, mainly due to deposits paid to suppliers and sub-contractors to secure the supply of input materials, equipment and services for the aforesaid building programme and fleet expansion strategy.</t>
  </si>
  <si>
    <t>CASH AND CASH EQUIVALENTS AT END OF FINANCIAL PERIOD*</t>
  </si>
  <si>
    <t>Fixed deposit</t>
  </si>
  <si>
    <t>Cash and bank balances</t>
  </si>
  <si>
    <t>Cash and cash equivalents at end of financial period</t>
  </si>
  <si>
    <t>capital</t>
  </si>
  <si>
    <t>premium</t>
  </si>
  <si>
    <t xml:space="preserve">translation </t>
  </si>
  <si>
    <t>reserve</t>
  </si>
  <si>
    <t>Net profit after taxation and minority interest</t>
  </si>
  <si>
    <t>The current gearing is within management comfort level.</t>
  </si>
</sst>
</file>

<file path=xl/styles.xml><?xml version="1.0" encoding="utf-8"?>
<styleSheet xmlns="http://schemas.openxmlformats.org/spreadsheetml/2006/main">
  <numFmts count="4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0.0_);\(#,##0.0\)"/>
    <numFmt numFmtId="179" formatCode="_(* #,##0.0_);_(* \(#,##0.0\);_(* &quot;-&quot;??_);_(@_)"/>
    <numFmt numFmtId="180" formatCode="_(* #,##0_);_(* \(#,##0\);_(* &quot;-&quot;??_);_(@_)"/>
    <numFmt numFmtId="181" formatCode="_(* #,##0.000_);_(* \(#,##0.000\);_(* &quot;-&quot;??_);_(@_)"/>
    <numFmt numFmtId="182" formatCode="_(* #,##0.0000_);_(* \(#,##0.0000\);_(* &quot;-&quot;??_);_(@_)"/>
    <numFmt numFmtId="183" formatCode="0.00_);\(0.00\)"/>
    <numFmt numFmtId="184" formatCode="0.0_);\(0.0\)"/>
    <numFmt numFmtId="185" formatCode="0_);\(0\)"/>
    <numFmt numFmtId="186" formatCode="0.00000000"/>
    <numFmt numFmtId="187" formatCode="0.0000000"/>
    <numFmt numFmtId="188" formatCode="0.000000"/>
    <numFmt numFmtId="189" formatCode="0.00000"/>
    <numFmt numFmtId="190" formatCode="0.0000"/>
    <numFmt numFmtId="191" formatCode="0.000"/>
    <numFmt numFmtId="192" formatCode="&quot;Yes&quot;;&quot;Yes&quot;;&quot;No&quot;"/>
    <numFmt numFmtId="193" formatCode="&quot;True&quot;;&quot;True&quot;;&quot;False&quot;"/>
    <numFmt numFmtId="194" formatCode="&quot;On&quot;;&quot;On&quot;;&quot;Off&quot;"/>
    <numFmt numFmtId="195" formatCode="[$€-2]\ #,##0.00_);[Red]\([$€-2]\ #,##0.00\)"/>
    <numFmt numFmtId="196" formatCode="[$-409]dddd\,\ mmmm\ dd\,\ yyyy"/>
    <numFmt numFmtId="197" formatCode="[$-409]d\-mmm\-yy;@"/>
    <numFmt numFmtId="198" formatCode="0.0"/>
  </numFmts>
  <fonts count="9">
    <font>
      <sz val="10"/>
      <name val="Arial"/>
      <family val="0"/>
    </font>
    <font>
      <sz val="10"/>
      <name val="Times New Roman"/>
      <family val="1"/>
    </font>
    <font>
      <b/>
      <sz val="12"/>
      <name val="Times New Roman"/>
      <family val="1"/>
    </font>
    <font>
      <sz val="12"/>
      <name val="Times New Roman"/>
      <family val="1"/>
    </font>
    <font>
      <b/>
      <sz val="10"/>
      <name val="Times New Roman"/>
      <family val="1"/>
    </font>
    <font>
      <i/>
      <sz val="10"/>
      <name val="Times New Roman"/>
      <family val="1"/>
    </font>
    <font>
      <b/>
      <i/>
      <sz val="12"/>
      <name val="Times New Roman"/>
      <family val="1"/>
    </font>
    <font>
      <i/>
      <sz val="12"/>
      <name val="Times New Roman"/>
      <family val="1"/>
    </font>
    <font>
      <sz val="8"/>
      <name val="Arial"/>
      <family val="0"/>
    </font>
  </fonts>
  <fills count="2">
    <fill>
      <patternFill/>
    </fill>
    <fill>
      <patternFill patternType="gray125"/>
    </fill>
  </fills>
  <borders count="15">
    <border>
      <left/>
      <right/>
      <top/>
      <bottom/>
      <diagonal/>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style="thin"/>
      <bottom style="thin"/>
    </border>
    <border>
      <left style="thin"/>
      <right>
        <color indexed="63"/>
      </right>
      <top>
        <color indexed="63"/>
      </top>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color indexed="63"/>
      </right>
      <top>
        <color indexed="63"/>
      </top>
      <bottom style="double"/>
    </border>
    <border>
      <left style="thin"/>
      <right style="thin"/>
      <top style="thin"/>
      <bottom style="thin"/>
    </border>
    <border>
      <left style="thin"/>
      <right>
        <color indexed="63"/>
      </right>
      <top style="thin"/>
      <bottom style="thin"/>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28">
    <xf numFmtId="0" fontId="0" fillId="0" borderId="0" xfId="0" applyAlignment="1">
      <alignment/>
    </xf>
    <xf numFmtId="0" fontId="1" fillId="0" borderId="0" xfId="0" applyFont="1" applyAlignment="1">
      <alignment/>
    </xf>
    <xf numFmtId="0" fontId="1" fillId="0" borderId="0" xfId="0" applyFont="1" applyBorder="1" applyAlignment="1">
      <alignment/>
    </xf>
    <xf numFmtId="0" fontId="1" fillId="0" borderId="1" xfId="0" applyFont="1" applyBorder="1" applyAlignment="1">
      <alignment/>
    </xf>
    <xf numFmtId="0" fontId="1" fillId="0" borderId="0" xfId="0" applyFont="1" applyAlignment="1" quotePrefix="1">
      <alignment/>
    </xf>
    <xf numFmtId="0" fontId="1" fillId="0" borderId="0" xfId="0" applyFont="1" applyBorder="1" applyAlignment="1">
      <alignment horizontal="center"/>
    </xf>
    <xf numFmtId="37" fontId="1" fillId="0" borderId="0" xfId="0" applyNumberFormat="1" applyFont="1" applyAlignment="1">
      <alignment/>
    </xf>
    <xf numFmtId="37" fontId="1" fillId="0" borderId="0" xfId="0" applyNumberFormat="1" applyFont="1" applyBorder="1" applyAlignment="1">
      <alignment/>
    </xf>
    <xf numFmtId="37" fontId="1" fillId="0" borderId="1" xfId="0" applyNumberFormat="1" applyFont="1" applyBorder="1" applyAlignment="1">
      <alignment/>
    </xf>
    <xf numFmtId="37" fontId="1" fillId="0" borderId="2" xfId="0" applyNumberFormat="1" applyFont="1" applyBorder="1" applyAlignment="1">
      <alignment/>
    </xf>
    <xf numFmtId="37" fontId="1" fillId="0" borderId="0" xfId="0" applyNumberFormat="1" applyFont="1" applyBorder="1" applyAlignment="1">
      <alignment horizontal="center"/>
    </xf>
    <xf numFmtId="39" fontId="1" fillId="0" borderId="0" xfId="0" applyNumberFormat="1" applyFont="1" applyBorder="1" applyAlignment="1">
      <alignment horizontal="right"/>
    </xf>
    <xf numFmtId="37" fontId="1" fillId="0" borderId="0" xfId="0" applyNumberFormat="1" applyFont="1" applyAlignment="1">
      <alignment horizontal="center"/>
    </xf>
    <xf numFmtId="180" fontId="1" fillId="0" borderId="0" xfId="15" applyNumberFormat="1" applyFont="1" applyAlignment="1">
      <alignment/>
    </xf>
    <xf numFmtId="180" fontId="1" fillId="0" borderId="0" xfId="15" applyNumberFormat="1" applyFont="1" applyAlignment="1">
      <alignment horizontal="center"/>
    </xf>
    <xf numFmtId="180" fontId="1" fillId="0" borderId="1" xfId="15" applyNumberFormat="1" applyFont="1" applyBorder="1" applyAlignment="1">
      <alignment/>
    </xf>
    <xf numFmtId="180" fontId="1" fillId="0" borderId="3" xfId="15" applyNumberFormat="1" applyFont="1" applyBorder="1" applyAlignment="1">
      <alignment/>
    </xf>
    <xf numFmtId="180" fontId="1" fillId="0" borderId="2" xfId="15" applyNumberFormat="1" applyFont="1" applyBorder="1" applyAlignment="1">
      <alignment/>
    </xf>
    <xf numFmtId="180" fontId="1" fillId="0" borderId="0" xfId="15" applyNumberFormat="1" applyFont="1" applyBorder="1" applyAlignment="1">
      <alignment/>
    </xf>
    <xf numFmtId="0" fontId="2" fillId="0" borderId="0" xfId="0" applyFont="1" applyAlignment="1">
      <alignment vertical="top"/>
    </xf>
    <xf numFmtId="0" fontId="3" fillId="0" borderId="0" xfId="0" applyFont="1" applyAlignment="1">
      <alignment wrapText="1"/>
    </xf>
    <xf numFmtId="0" fontId="3" fillId="0" borderId="0" xfId="0" applyFont="1" applyAlignment="1">
      <alignment vertical="top"/>
    </xf>
    <xf numFmtId="0" fontId="2" fillId="0" borderId="0" xfId="0" applyFont="1" applyAlignment="1">
      <alignment wrapText="1"/>
    </xf>
    <xf numFmtId="0" fontId="3" fillId="0" borderId="0" xfId="0" applyFont="1" applyAlignment="1">
      <alignment horizontal="justify" vertical="top"/>
    </xf>
    <xf numFmtId="0" fontId="3" fillId="0" borderId="0" xfId="0" applyFont="1" applyAlignment="1">
      <alignment horizontal="justify" wrapText="1"/>
    </xf>
    <xf numFmtId="0" fontId="3" fillId="0" borderId="0" xfId="0" applyFont="1" applyAlignment="1">
      <alignment horizontal="justify"/>
    </xf>
    <xf numFmtId="0" fontId="2" fillId="0" borderId="0" xfId="0" applyFont="1" applyAlignment="1">
      <alignment horizontal="justify"/>
    </xf>
    <xf numFmtId="37" fontId="3" fillId="0" borderId="0" xfId="0" applyNumberFormat="1" applyFont="1" applyAlignment="1">
      <alignment wrapText="1"/>
    </xf>
    <xf numFmtId="0" fontId="2" fillId="0" borderId="0" xfId="0" applyFont="1" applyAlignment="1">
      <alignment horizontal="justify" vertical="top"/>
    </xf>
    <xf numFmtId="0" fontId="3" fillId="0" borderId="0" xfId="0" applyFont="1" applyAlignment="1">
      <alignment horizontal="right"/>
    </xf>
    <xf numFmtId="0" fontId="3" fillId="0" borderId="0" xfId="0" applyFont="1" applyAlignment="1">
      <alignment vertical="top" wrapText="1"/>
    </xf>
    <xf numFmtId="0" fontId="3" fillId="0" borderId="0" xfId="0" applyFont="1" applyAlignment="1">
      <alignment horizontal="right" wrapText="1"/>
    </xf>
    <xf numFmtId="0" fontId="2" fillId="0" borderId="0" xfId="0" applyFont="1" applyAlignment="1">
      <alignment/>
    </xf>
    <xf numFmtId="37" fontId="3" fillId="0" borderId="0" xfId="0" applyNumberFormat="1" applyFont="1" applyBorder="1" applyAlignment="1">
      <alignment wrapText="1"/>
    </xf>
    <xf numFmtId="180" fontId="1" fillId="0" borderId="0" xfId="15" applyNumberFormat="1" applyFont="1" applyBorder="1" applyAlignment="1">
      <alignment horizontal="center"/>
    </xf>
    <xf numFmtId="0" fontId="1" fillId="0" borderId="1" xfId="0" applyFont="1" applyBorder="1" applyAlignment="1">
      <alignment/>
    </xf>
    <xf numFmtId="0" fontId="1" fillId="0" borderId="0" xfId="0" applyFont="1" applyBorder="1" applyAlignment="1">
      <alignment/>
    </xf>
    <xf numFmtId="180" fontId="1" fillId="0" borderId="4" xfId="15" applyNumberFormat="1" applyFont="1" applyBorder="1" applyAlignment="1">
      <alignment horizontal="center"/>
    </xf>
    <xf numFmtId="180" fontId="1" fillId="0" borderId="5" xfId="15" applyNumberFormat="1" applyFont="1" applyBorder="1" applyAlignment="1">
      <alignment horizontal="center"/>
    </xf>
    <xf numFmtId="180" fontId="1" fillId="0" borderId="6" xfId="15" applyNumberFormat="1" applyFont="1" applyBorder="1" applyAlignment="1">
      <alignment horizontal="center"/>
    </xf>
    <xf numFmtId="180" fontId="1" fillId="0" borderId="7" xfId="15" applyNumberFormat="1" applyFont="1" applyBorder="1" applyAlignment="1">
      <alignment horizontal="center"/>
    </xf>
    <xf numFmtId="0" fontId="1" fillId="0" borderId="0" xfId="0" applyFont="1" applyAlignment="1">
      <alignment/>
    </xf>
    <xf numFmtId="0" fontId="3" fillId="0" borderId="0" xfId="0" applyFont="1" applyAlignment="1">
      <alignment horizontal="left" wrapText="1"/>
    </xf>
    <xf numFmtId="37" fontId="1" fillId="0" borderId="6" xfId="0" applyNumberFormat="1" applyFont="1" applyBorder="1" applyAlignment="1">
      <alignment horizontal="center"/>
    </xf>
    <xf numFmtId="0" fontId="4" fillId="0" borderId="0" xfId="0" applyFont="1" applyAlignment="1">
      <alignment/>
    </xf>
    <xf numFmtId="180" fontId="1" fillId="0" borderId="8" xfId="15" applyNumberFormat="1" applyFont="1" applyBorder="1" applyAlignment="1">
      <alignment/>
    </xf>
    <xf numFmtId="37" fontId="1" fillId="0" borderId="8" xfId="0" applyNumberFormat="1" applyFont="1" applyBorder="1" applyAlignment="1">
      <alignment/>
    </xf>
    <xf numFmtId="37" fontId="1" fillId="0" borderId="2" xfId="15" applyNumberFormat="1" applyFont="1" applyBorder="1" applyAlignment="1">
      <alignment/>
    </xf>
    <xf numFmtId="37" fontId="1" fillId="0" borderId="3" xfId="0" applyNumberFormat="1" applyFont="1" applyBorder="1" applyAlignment="1">
      <alignment/>
    </xf>
    <xf numFmtId="0" fontId="1" fillId="0" borderId="0" xfId="0" applyFont="1" applyAlignment="1">
      <alignment horizontal="center"/>
    </xf>
    <xf numFmtId="0" fontId="1" fillId="0" borderId="0" xfId="0" applyFont="1" applyAlignment="1">
      <alignment horizontal="left"/>
    </xf>
    <xf numFmtId="180" fontId="1" fillId="0" borderId="0" xfId="15" applyNumberFormat="1" applyFont="1" applyBorder="1" applyAlignment="1">
      <alignment horizontal="right"/>
    </xf>
    <xf numFmtId="0" fontId="1" fillId="0" borderId="1" xfId="0" applyFont="1" applyBorder="1" applyAlignment="1">
      <alignment horizontal="center"/>
    </xf>
    <xf numFmtId="180" fontId="1" fillId="0" borderId="9" xfId="15" applyNumberFormat="1" applyFont="1" applyBorder="1" applyAlignment="1">
      <alignment horizontal="center"/>
    </xf>
    <xf numFmtId="180" fontId="1" fillId="0" borderId="8" xfId="15" applyNumberFormat="1" applyFont="1" applyBorder="1" applyAlignment="1">
      <alignment horizontal="center"/>
    </xf>
    <xf numFmtId="0" fontId="1" fillId="0" borderId="10" xfId="0" applyFont="1" applyBorder="1" applyAlignment="1">
      <alignment/>
    </xf>
    <xf numFmtId="0" fontId="1" fillId="0" borderId="8" xfId="0" applyFont="1" applyBorder="1" applyAlignment="1">
      <alignment horizontal="center"/>
    </xf>
    <xf numFmtId="37" fontId="1" fillId="0" borderId="5" xfId="0" applyNumberFormat="1" applyFont="1" applyBorder="1" applyAlignment="1">
      <alignment horizontal="center"/>
    </xf>
    <xf numFmtId="0" fontId="4" fillId="0" borderId="0" xfId="0" applyFont="1" applyAlignment="1">
      <alignment horizontal="center"/>
    </xf>
    <xf numFmtId="0" fontId="1" fillId="0" borderId="0" xfId="0" applyFont="1" applyAlignment="1" quotePrefix="1">
      <alignment horizontal="center"/>
    </xf>
    <xf numFmtId="0" fontId="1" fillId="0" borderId="7" xfId="0" applyFont="1" applyBorder="1" applyAlignment="1">
      <alignment horizontal="center"/>
    </xf>
    <xf numFmtId="39" fontId="1" fillId="0" borderId="11" xfId="0" applyNumberFormat="1" applyFont="1" applyBorder="1" applyAlignment="1">
      <alignment horizontal="right"/>
    </xf>
    <xf numFmtId="39" fontId="1" fillId="0" borderId="0" xfId="0" applyNumberFormat="1" applyFont="1" applyAlignment="1">
      <alignment horizontal="right"/>
    </xf>
    <xf numFmtId="0" fontId="5" fillId="0" borderId="0" xfId="0" applyFont="1" applyAlignment="1">
      <alignment/>
    </xf>
    <xf numFmtId="0" fontId="3" fillId="0" borderId="0" xfId="0" applyFont="1" applyAlignment="1">
      <alignment horizontal="left"/>
    </xf>
    <xf numFmtId="182" fontId="1" fillId="0" borderId="11" xfId="15" applyNumberFormat="1" applyFont="1" applyBorder="1" applyAlignment="1">
      <alignment/>
    </xf>
    <xf numFmtId="0" fontId="3" fillId="0" borderId="0" xfId="0" applyFont="1" applyAlignment="1">
      <alignment horizontal="justify" vertical="justify" wrapText="1"/>
    </xf>
    <xf numFmtId="0" fontId="3" fillId="0" borderId="0" xfId="0" applyFont="1" applyAlignment="1">
      <alignment horizontal="justify" vertical="justify"/>
    </xf>
    <xf numFmtId="0" fontId="3" fillId="0" borderId="0" xfId="0" applyFont="1" applyAlignment="1">
      <alignment horizontal="center" wrapText="1"/>
    </xf>
    <xf numFmtId="0" fontId="6" fillId="0" borderId="0" xfId="0" applyFont="1" applyAlignment="1">
      <alignment wrapText="1"/>
    </xf>
    <xf numFmtId="37" fontId="3" fillId="0" borderId="1" xfId="0" applyNumberFormat="1" applyFont="1" applyBorder="1" applyAlignment="1">
      <alignment wrapText="1"/>
    </xf>
    <xf numFmtId="0" fontId="0" fillId="0" borderId="0" xfId="0" applyFont="1" applyAlignment="1">
      <alignment/>
    </xf>
    <xf numFmtId="37" fontId="3" fillId="0" borderId="2" xfId="0" applyNumberFormat="1" applyFont="1" applyBorder="1" applyAlignment="1">
      <alignment wrapText="1"/>
    </xf>
    <xf numFmtId="0" fontId="0" fillId="0" borderId="0" xfId="0" applyFont="1" applyAlignment="1">
      <alignment horizontal="justify" vertical="justify"/>
    </xf>
    <xf numFmtId="0" fontId="0" fillId="0" borderId="0" xfId="0" applyFont="1" applyAlignment="1">
      <alignment/>
    </xf>
    <xf numFmtId="0" fontId="7" fillId="0" borderId="0" xfId="0" applyFont="1" applyAlignment="1">
      <alignment wrapText="1"/>
    </xf>
    <xf numFmtId="2" fontId="3" fillId="0" borderId="0" xfId="0" applyNumberFormat="1" applyFont="1" applyAlignment="1">
      <alignment wrapText="1"/>
    </xf>
    <xf numFmtId="0" fontId="3" fillId="0" borderId="0" xfId="0" applyFont="1" applyAlignment="1">
      <alignment/>
    </xf>
    <xf numFmtId="2" fontId="3" fillId="0" borderId="0" xfId="0" applyNumberFormat="1" applyFont="1" applyAlignment="1">
      <alignment horizontal="right" wrapText="1"/>
    </xf>
    <xf numFmtId="39" fontId="1" fillId="0" borderId="0" xfId="0" applyNumberFormat="1" applyFont="1" applyAlignment="1">
      <alignment/>
    </xf>
    <xf numFmtId="180" fontId="1" fillId="0" borderId="2" xfId="0" applyNumberFormat="1" applyFont="1" applyBorder="1" applyAlignment="1">
      <alignment/>
    </xf>
    <xf numFmtId="0" fontId="3" fillId="0" borderId="0" xfId="0" applyFont="1" applyAlignment="1">
      <alignment horizontal="justify" vertical="top" wrapText="1"/>
    </xf>
    <xf numFmtId="0" fontId="3" fillId="0" borderId="0" xfId="0" applyFont="1" applyAlignment="1" quotePrefix="1">
      <alignment horizontal="justify" vertical="top"/>
    </xf>
    <xf numFmtId="0" fontId="3" fillId="0" borderId="0" xfId="0" applyFont="1" applyAlignment="1">
      <alignment horizontal="justify" vertical="center" wrapText="1"/>
    </xf>
    <xf numFmtId="180" fontId="1" fillId="0" borderId="0" xfId="15" applyNumberFormat="1" applyFont="1" applyAlignment="1">
      <alignment horizontal="right"/>
    </xf>
    <xf numFmtId="37" fontId="1" fillId="0" borderId="0" xfId="0" applyNumberFormat="1" applyFont="1" applyAlignment="1">
      <alignment horizontal="right"/>
    </xf>
    <xf numFmtId="197" fontId="1" fillId="0" borderId="0" xfId="15" applyNumberFormat="1" applyFont="1" applyAlignment="1">
      <alignment horizontal="right"/>
    </xf>
    <xf numFmtId="0" fontId="2" fillId="0" borderId="0" xfId="0" applyFont="1" applyAlignment="1">
      <alignment horizontal="justify" vertical="center"/>
    </xf>
    <xf numFmtId="0" fontId="3" fillId="0" borderId="0" xfId="0" applyFont="1" applyAlignment="1">
      <alignment horizontal="justify" vertical="center"/>
    </xf>
    <xf numFmtId="0" fontId="3" fillId="0" borderId="0" xfId="0" applyNumberFormat="1" applyFont="1" applyAlignment="1">
      <alignment horizontal="justify" vertical="top" wrapText="1"/>
    </xf>
    <xf numFmtId="0" fontId="7" fillId="0" borderId="0" xfId="0" applyFont="1" applyAlignment="1">
      <alignment horizontal="justify" vertical="center" wrapText="1"/>
    </xf>
    <xf numFmtId="0" fontId="7" fillId="0" borderId="0" xfId="0" applyFont="1" applyAlignment="1">
      <alignment horizontal="justify" vertical="top" wrapText="1"/>
    </xf>
    <xf numFmtId="0" fontId="3" fillId="0" borderId="0" xfId="0" applyFont="1" applyAlignment="1">
      <alignment horizontal="right" vertical="top"/>
    </xf>
    <xf numFmtId="180" fontId="3" fillId="0" borderId="11" xfId="15" applyNumberFormat="1" applyFont="1" applyFill="1" applyBorder="1" applyAlignment="1">
      <alignment horizontal="right"/>
    </xf>
    <xf numFmtId="180" fontId="3" fillId="0" borderId="0" xfId="15" applyNumberFormat="1" applyFont="1" applyFill="1" applyBorder="1" applyAlignment="1">
      <alignment horizontal="right"/>
    </xf>
    <xf numFmtId="37" fontId="1" fillId="0" borderId="12" xfId="0" applyNumberFormat="1" applyFont="1" applyBorder="1" applyAlignment="1">
      <alignment horizontal="center"/>
    </xf>
    <xf numFmtId="0" fontId="3" fillId="0" borderId="0" xfId="0" applyFont="1" applyAlignment="1" quotePrefix="1">
      <alignment wrapText="1"/>
    </xf>
    <xf numFmtId="0" fontId="3" fillId="0" borderId="0" xfId="0" applyFont="1" applyAlignment="1">
      <alignment horizontal="right" vertical="top" wrapText="1"/>
    </xf>
    <xf numFmtId="180" fontId="3" fillId="0" borderId="0" xfId="15" applyNumberFormat="1" applyFont="1" applyAlignment="1">
      <alignment horizontal="justify" vertical="center" wrapText="1"/>
    </xf>
    <xf numFmtId="180" fontId="3" fillId="0" borderId="2" xfId="15" applyNumberFormat="1" applyFont="1" applyBorder="1" applyAlignment="1">
      <alignment horizontal="justify" vertical="center" wrapText="1"/>
    </xf>
    <xf numFmtId="43" fontId="1" fillId="0" borderId="11" xfId="15" applyFont="1" applyBorder="1" applyAlignment="1">
      <alignment horizontal="right"/>
    </xf>
    <xf numFmtId="0" fontId="3" fillId="0" borderId="0" xfId="0" applyFont="1" applyAlignment="1">
      <alignment horizontal="center"/>
    </xf>
    <xf numFmtId="180" fontId="3" fillId="0" borderId="11" xfId="15" applyNumberFormat="1" applyFont="1" applyBorder="1" applyAlignment="1">
      <alignment horizontal="right"/>
    </xf>
    <xf numFmtId="0" fontId="3" fillId="0" borderId="0" xfId="0" applyFont="1" applyAlignment="1">
      <alignment horizontal="center"/>
    </xf>
    <xf numFmtId="0" fontId="1" fillId="0" borderId="0" xfId="0" applyFont="1" applyAlignment="1">
      <alignment horizontal="justify"/>
    </xf>
    <xf numFmtId="0" fontId="1" fillId="0" borderId="0" xfId="0" applyFont="1" applyAlignment="1">
      <alignment horizontal="left"/>
    </xf>
    <xf numFmtId="37" fontId="4" fillId="0" borderId="0" xfId="0" applyNumberFormat="1" applyFont="1" applyAlignment="1">
      <alignment horizontal="center"/>
    </xf>
    <xf numFmtId="180" fontId="1" fillId="0" borderId="0" xfId="15" applyNumberFormat="1" applyFont="1" applyAlignment="1">
      <alignment horizontal="center"/>
    </xf>
    <xf numFmtId="0" fontId="1" fillId="0" borderId="13" xfId="0" applyFont="1" applyBorder="1" applyAlignment="1">
      <alignment horizontal="center"/>
    </xf>
    <xf numFmtId="0" fontId="1" fillId="0" borderId="3" xfId="0" applyFont="1" applyBorder="1" applyAlignment="1">
      <alignment horizontal="center"/>
    </xf>
    <xf numFmtId="0" fontId="1" fillId="0" borderId="14" xfId="0" applyFont="1" applyBorder="1" applyAlignment="1">
      <alignment horizontal="center"/>
    </xf>
    <xf numFmtId="0" fontId="3" fillId="0" borderId="0" xfId="0" applyFont="1" applyAlignment="1">
      <alignment horizontal="justify" vertical="center"/>
    </xf>
    <xf numFmtId="0" fontId="3" fillId="0" borderId="0" xfId="0" applyFont="1" applyFill="1" applyAlignment="1">
      <alignment horizontal="justify" vertical="center" wrapText="1"/>
    </xf>
    <xf numFmtId="0" fontId="3" fillId="0" borderId="0" xfId="0" applyFont="1" applyAlignment="1">
      <alignment horizontal="justify"/>
    </xf>
    <xf numFmtId="0" fontId="3" fillId="0" borderId="0" xfId="0" applyFont="1" applyAlignment="1">
      <alignment horizontal="justify" vertical="top" wrapText="1"/>
    </xf>
    <xf numFmtId="0" fontId="3" fillId="0" borderId="0" xfId="0" applyNumberFormat="1" applyFont="1" applyFill="1" applyAlignment="1">
      <alignment horizontal="justify" vertical="center" wrapText="1"/>
    </xf>
    <xf numFmtId="0" fontId="3" fillId="0" borderId="0" xfId="0" applyNumberFormat="1" applyFont="1" applyAlignment="1">
      <alignment horizontal="justify" vertical="justify" wrapText="1"/>
    </xf>
    <xf numFmtId="0" fontId="3" fillId="0" borderId="0" xfId="0" applyFont="1" applyAlignment="1">
      <alignment horizontal="justify" vertical="center" wrapText="1"/>
    </xf>
    <xf numFmtId="0" fontId="0" fillId="0" borderId="0" xfId="0" applyAlignment="1">
      <alignment horizontal="justify" vertical="center" wrapText="1"/>
    </xf>
    <xf numFmtId="0" fontId="2" fillId="0" borderId="0" xfId="0" applyFont="1" applyAlignment="1">
      <alignment horizontal="left"/>
    </xf>
    <xf numFmtId="0" fontId="3" fillId="0" borderId="0" xfId="0" applyFont="1" applyAlignment="1">
      <alignment horizontal="left" wrapText="1"/>
    </xf>
    <xf numFmtId="0" fontId="3" fillId="0" borderId="0" xfId="0" applyFont="1" applyAlignment="1">
      <alignment horizontal="left" vertical="center" wrapText="1"/>
    </xf>
    <xf numFmtId="0" fontId="3" fillId="0" borderId="0" xfId="0" applyFont="1" applyAlignment="1">
      <alignment horizontal="left"/>
    </xf>
    <xf numFmtId="0" fontId="3" fillId="0" borderId="0" xfId="0" applyFont="1" applyAlignment="1">
      <alignment horizontal="justify" wrapText="1"/>
    </xf>
    <xf numFmtId="0" fontId="2" fillId="0" borderId="0" xfId="0" applyFont="1" applyAlignment="1">
      <alignment horizontal="left" vertical="top"/>
    </xf>
    <xf numFmtId="0" fontId="3" fillId="0" borderId="0" xfId="0" applyFont="1" applyAlignment="1">
      <alignment horizontal="justify" vertical="top"/>
    </xf>
    <xf numFmtId="0" fontId="3" fillId="0" borderId="0" xfId="0" applyFont="1" applyAlignment="1" quotePrefix="1">
      <alignment horizontal="justify" vertical="top"/>
    </xf>
    <xf numFmtId="0" fontId="3" fillId="0" borderId="0" xfId="0" applyFont="1" applyFill="1" applyAlignment="1">
      <alignment horizontal="justify"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0</xdr:rowOff>
    </xdr:from>
    <xdr:to>
      <xdr:col>0</xdr:col>
      <xdr:colOff>857250</xdr:colOff>
      <xdr:row>3</xdr:row>
      <xdr:rowOff>0</xdr:rowOff>
    </xdr:to>
    <xdr:pic>
      <xdr:nvPicPr>
        <xdr:cNvPr id="1" name="Picture 2"/>
        <xdr:cNvPicPr preferRelativeResize="1">
          <a:picLocks noChangeAspect="1"/>
        </xdr:cNvPicPr>
      </xdr:nvPicPr>
      <xdr:blipFill>
        <a:blip r:embed="rId1"/>
        <a:stretch>
          <a:fillRect/>
        </a:stretch>
      </xdr:blipFill>
      <xdr:spPr>
        <a:xfrm>
          <a:off x="9525" y="0"/>
          <a:ext cx="847725" cy="4857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0</xdr:rowOff>
    </xdr:from>
    <xdr:to>
      <xdr:col>0</xdr:col>
      <xdr:colOff>857250</xdr:colOff>
      <xdr:row>3</xdr:row>
      <xdr:rowOff>0</xdr:rowOff>
    </xdr:to>
    <xdr:pic>
      <xdr:nvPicPr>
        <xdr:cNvPr id="1" name="Picture 1"/>
        <xdr:cNvPicPr preferRelativeResize="1">
          <a:picLocks noChangeAspect="1"/>
        </xdr:cNvPicPr>
      </xdr:nvPicPr>
      <xdr:blipFill>
        <a:blip r:embed="rId1"/>
        <a:stretch>
          <a:fillRect/>
        </a:stretch>
      </xdr:blipFill>
      <xdr:spPr>
        <a:xfrm>
          <a:off x="9525" y="0"/>
          <a:ext cx="847725" cy="4857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0</xdr:rowOff>
    </xdr:from>
    <xdr:to>
      <xdr:col>0</xdr:col>
      <xdr:colOff>857250</xdr:colOff>
      <xdr:row>3</xdr:row>
      <xdr:rowOff>0</xdr:rowOff>
    </xdr:to>
    <xdr:pic>
      <xdr:nvPicPr>
        <xdr:cNvPr id="1" name="Picture 1"/>
        <xdr:cNvPicPr preferRelativeResize="1">
          <a:picLocks noChangeAspect="1"/>
        </xdr:cNvPicPr>
      </xdr:nvPicPr>
      <xdr:blipFill>
        <a:blip r:embed="rId1"/>
        <a:stretch>
          <a:fillRect/>
        </a:stretch>
      </xdr:blipFill>
      <xdr:spPr>
        <a:xfrm>
          <a:off x="9525" y="0"/>
          <a:ext cx="847725" cy="4857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0</xdr:rowOff>
    </xdr:from>
    <xdr:to>
      <xdr:col>0</xdr:col>
      <xdr:colOff>857250</xdr:colOff>
      <xdr:row>3</xdr:row>
      <xdr:rowOff>0</xdr:rowOff>
    </xdr:to>
    <xdr:pic>
      <xdr:nvPicPr>
        <xdr:cNvPr id="1" name="Picture 1"/>
        <xdr:cNvPicPr preferRelativeResize="1">
          <a:picLocks noChangeAspect="1"/>
        </xdr:cNvPicPr>
      </xdr:nvPicPr>
      <xdr:blipFill>
        <a:blip r:embed="rId1"/>
        <a:stretch>
          <a:fillRect/>
        </a:stretch>
      </xdr:blipFill>
      <xdr:spPr>
        <a:xfrm>
          <a:off x="9525" y="0"/>
          <a:ext cx="847725" cy="4857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28575</xdr:rowOff>
    </xdr:from>
    <xdr:to>
      <xdr:col>1</xdr:col>
      <xdr:colOff>657225</xdr:colOff>
      <xdr:row>2</xdr:row>
      <xdr:rowOff>114300</xdr:rowOff>
    </xdr:to>
    <xdr:pic>
      <xdr:nvPicPr>
        <xdr:cNvPr id="1" name="Picture 1"/>
        <xdr:cNvPicPr preferRelativeResize="1">
          <a:picLocks noChangeAspect="1"/>
        </xdr:cNvPicPr>
      </xdr:nvPicPr>
      <xdr:blipFill>
        <a:blip r:embed="rId1"/>
        <a:stretch>
          <a:fillRect/>
        </a:stretch>
      </xdr:blipFill>
      <xdr:spPr>
        <a:xfrm>
          <a:off x="28575" y="28575"/>
          <a:ext cx="847725" cy="4857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4:I54"/>
  <sheetViews>
    <sheetView tabSelected="1" workbookViewId="0" topLeftCell="A1">
      <selection activeCell="A1" sqref="A1"/>
    </sheetView>
  </sheetViews>
  <sheetFormatPr defaultColWidth="9.140625" defaultRowHeight="12.75"/>
  <cols>
    <col min="1" max="1" width="33.00390625" style="1" customWidth="1"/>
    <col min="2" max="2" width="4.28125" style="49" customWidth="1"/>
    <col min="3" max="3" width="12.8515625" style="6" bestFit="1" customWidth="1"/>
    <col min="4" max="4" width="2.28125" style="7" customWidth="1"/>
    <col min="5" max="5" width="14.00390625" style="6" customWidth="1"/>
    <col min="6" max="6" width="2.7109375" style="7" customWidth="1"/>
    <col min="7" max="7" width="15.28125" style="6" bestFit="1" customWidth="1"/>
    <col min="8" max="8" width="2.57421875" style="7" customWidth="1"/>
    <col min="9" max="9" width="15.57421875" style="6" customWidth="1"/>
    <col min="10" max="16384" width="9.140625" style="1" customWidth="1"/>
  </cols>
  <sheetData>
    <row r="1" ht="12.75"/>
    <row r="2" ht="12.75"/>
    <row r="3" ht="12.75"/>
    <row r="4" ht="12.75">
      <c r="A4" s="1" t="s">
        <v>125</v>
      </c>
    </row>
    <row r="6" spans="1:2" ht="12.75">
      <c r="A6" s="44" t="s">
        <v>2</v>
      </c>
      <c r="B6" s="58"/>
    </row>
    <row r="7" ht="12.75">
      <c r="A7" s="1" t="s">
        <v>162</v>
      </c>
    </row>
    <row r="8" ht="12" customHeight="1"/>
    <row r="9" ht="12" customHeight="1"/>
    <row r="10" spans="3:9" ht="12" customHeight="1">
      <c r="C10" s="106" t="s">
        <v>133</v>
      </c>
      <c r="D10" s="106"/>
      <c r="E10" s="106"/>
      <c r="G10" s="106" t="s">
        <v>132</v>
      </c>
      <c r="H10" s="106"/>
      <c r="I10" s="106"/>
    </row>
    <row r="11" spans="3:9" ht="12.75">
      <c r="C11" s="12"/>
      <c r="D11" s="10"/>
      <c r="E11" s="12"/>
      <c r="F11" s="10"/>
      <c r="G11" s="12"/>
      <c r="H11" s="10"/>
      <c r="I11" s="12"/>
    </row>
    <row r="12" spans="3:9" ht="12.75">
      <c r="C12" s="85" t="s">
        <v>103</v>
      </c>
      <c r="D12" s="10"/>
      <c r="E12" s="85" t="s">
        <v>103</v>
      </c>
      <c r="F12" s="10"/>
      <c r="G12" s="85" t="s">
        <v>165</v>
      </c>
      <c r="H12" s="10"/>
      <c r="I12" s="85" t="s">
        <v>165</v>
      </c>
    </row>
    <row r="13" spans="3:9" ht="12.75">
      <c r="C13" s="85" t="s">
        <v>163</v>
      </c>
      <c r="D13" s="10"/>
      <c r="E13" s="85" t="s">
        <v>164</v>
      </c>
      <c r="F13" s="10"/>
      <c r="G13" s="85" t="s">
        <v>163</v>
      </c>
      <c r="H13" s="10"/>
      <c r="I13" s="85" t="s">
        <v>164</v>
      </c>
    </row>
    <row r="14" spans="3:9" s="49" customFormat="1" ht="12.75">
      <c r="C14" s="85" t="s">
        <v>24</v>
      </c>
      <c r="D14" s="10"/>
      <c r="E14" s="85" t="s">
        <v>24</v>
      </c>
      <c r="F14" s="10"/>
      <c r="G14" s="85" t="s">
        <v>24</v>
      </c>
      <c r="H14" s="10"/>
      <c r="I14" s="85" t="s">
        <v>24</v>
      </c>
    </row>
    <row r="15" spans="2:9" s="49" customFormat="1" ht="12.75">
      <c r="B15" s="49" t="s">
        <v>66</v>
      </c>
      <c r="C15" s="85" t="s">
        <v>104</v>
      </c>
      <c r="D15" s="10"/>
      <c r="E15" s="85" t="s">
        <v>104</v>
      </c>
      <c r="F15" s="10"/>
      <c r="G15" s="85" t="s">
        <v>104</v>
      </c>
      <c r="H15" s="10"/>
      <c r="I15" s="85" t="s">
        <v>104</v>
      </c>
    </row>
    <row r="17" spans="1:9" ht="12.75">
      <c r="A17" s="1" t="s">
        <v>3</v>
      </c>
      <c r="B17" s="49">
        <v>8</v>
      </c>
      <c r="C17" s="6">
        <v>53355</v>
      </c>
      <c r="E17" s="6">
        <v>14842</v>
      </c>
      <c r="G17" s="6">
        <v>87742</v>
      </c>
      <c r="I17" s="6">
        <v>44914</v>
      </c>
    </row>
    <row r="19" spans="1:9" ht="12.75">
      <c r="A19" s="1" t="s">
        <v>134</v>
      </c>
      <c r="C19" s="6">
        <v>-43380</v>
      </c>
      <c r="E19" s="6">
        <v>-10773</v>
      </c>
      <c r="G19" s="6">
        <v>-72347</v>
      </c>
      <c r="I19" s="6">
        <v>-29866</v>
      </c>
    </row>
    <row r="20" spans="3:9" ht="12.75">
      <c r="C20" s="8"/>
      <c r="E20" s="8"/>
      <c r="G20" s="8"/>
      <c r="I20" s="8"/>
    </row>
    <row r="21" spans="1:9" ht="12.75">
      <c r="A21" s="1" t="s">
        <v>148</v>
      </c>
      <c r="C21" s="6">
        <f>SUM(C17:C20)</f>
        <v>9975</v>
      </c>
      <c r="E21" s="6">
        <f>SUM(E17:E20)</f>
        <v>4069</v>
      </c>
      <c r="G21" s="6">
        <f>SUM(G17:G20)</f>
        <v>15395</v>
      </c>
      <c r="I21" s="6">
        <f>SUM(I17:I20)</f>
        <v>15048</v>
      </c>
    </row>
    <row r="23" spans="1:9" ht="12.75">
      <c r="A23" s="1" t="s">
        <v>144</v>
      </c>
      <c r="C23" s="7">
        <v>618</v>
      </c>
      <c r="E23" s="7">
        <v>589</v>
      </c>
      <c r="G23" s="7">
        <v>3688</v>
      </c>
      <c r="I23" s="7">
        <v>842</v>
      </c>
    </row>
    <row r="24" spans="3:9" ht="12.75">
      <c r="C24" s="7"/>
      <c r="E24" s="7"/>
      <c r="G24" s="7"/>
      <c r="I24" s="7"/>
    </row>
    <row r="25" spans="1:9" ht="12.75">
      <c r="A25" s="1" t="s">
        <v>204</v>
      </c>
      <c r="C25" s="6">
        <v>-881</v>
      </c>
      <c r="E25" s="6">
        <v>-812</v>
      </c>
      <c r="G25" s="6">
        <v>-2719</v>
      </c>
      <c r="I25" s="6">
        <v>-2290</v>
      </c>
    </row>
    <row r="26" spans="3:9" ht="12.75">
      <c r="C26" s="8"/>
      <c r="E26" s="8"/>
      <c r="G26" s="8"/>
      <c r="I26" s="8"/>
    </row>
    <row r="27" spans="1:9" ht="12.75">
      <c r="A27" s="1" t="s">
        <v>135</v>
      </c>
      <c r="C27" s="6">
        <f>SUM(C21:C26)</f>
        <v>9712</v>
      </c>
      <c r="E27" s="6">
        <f>SUM(E21:E26)</f>
        <v>3846</v>
      </c>
      <c r="G27" s="6">
        <f>SUM(G21:G26)</f>
        <v>16364</v>
      </c>
      <c r="I27" s="6">
        <f>SUM(I21:I26)</f>
        <v>13600</v>
      </c>
    </row>
    <row r="29" spans="1:9" ht="12.75">
      <c r="A29" s="1" t="s">
        <v>73</v>
      </c>
      <c r="C29" s="7">
        <v>-732</v>
      </c>
      <c r="E29" s="7">
        <v>-651</v>
      </c>
      <c r="G29" s="7">
        <v>-1774</v>
      </c>
      <c r="I29" s="7">
        <v>-1566</v>
      </c>
    </row>
    <row r="30" spans="3:9" ht="12.75">
      <c r="C30" s="8"/>
      <c r="E30" s="8"/>
      <c r="G30" s="8"/>
      <c r="I30" s="8"/>
    </row>
    <row r="31" spans="1:9" ht="12.75">
      <c r="A31" s="1" t="s">
        <v>136</v>
      </c>
      <c r="B31" s="49">
        <v>8</v>
      </c>
      <c r="C31" s="6">
        <f>SUM(C27:C29)</f>
        <v>8980</v>
      </c>
      <c r="E31" s="6">
        <f>SUM(E27:E29)</f>
        <v>3195</v>
      </c>
      <c r="G31" s="6">
        <f>SUM(G27:G29)</f>
        <v>14590</v>
      </c>
      <c r="I31" s="6">
        <f>SUM(I27:I29)</f>
        <v>12034</v>
      </c>
    </row>
    <row r="33" spans="1:9" ht="12.75">
      <c r="A33" s="1" t="s">
        <v>8</v>
      </c>
      <c r="B33" s="49">
        <v>18</v>
      </c>
      <c r="C33" s="7">
        <v>-663</v>
      </c>
      <c r="E33" s="7">
        <v>39</v>
      </c>
      <c r="G33" s="7">
        <v>-1362</v>
      </c>
      <c r="I33" s="7">
        <v>-1243</v>
      </c>
    </row>
    <row r="34" spans="3:9" ht="12.75">
      <c r="C34" s="8"/>
      <c r="E34" s="8"/>
      <c r="G34" s="8"/>
      <c r="I34" s="8"/>
    </row>
    <row r="35" spans="1:9" ht="12.75">
      <c r="A35" s="1" t="s">
        <v>137</v>
      </c>
      <c r="C35" s="6">
        <f>SUM(C31:C33)</f>
        <v>8317</v>
      </c>
      <c r="E35" s="6">
        <f>SUM(E31:E33)</f>
        <v>3234</v>
      </c>
      <c r="G35" s="6">
        <f>SUM(G31:G33)</f>
        <v>13228</v>
      </c>
      <c r="I35" s="6">
        <f>SUM(I31:I33)</f>
        <v>10791</v>
      </c>
    </row>
    <row r="37" spans="1:9" ht="12.75">
      <c r="A37" s="1" t="s">
        <v>138</v>
      </c>
      <c r="C37" s="7">
        <v>5</v>
      </c>
      <c r="E37" s="7">
        <v>-4</v>
      </c>
      <c r="G37" s="7">
        <v>26</v>
      </c>
      <c r="I37" s="7">
        <v>7</v>
      </c>
    </row>
    <row r="38" spans="3:9" ht="12.75">
      <c r="C38" s="7"/>
      <c r="E38" s="7"/>
      <c r="G38" s="7"/>
      <c r="I38" s="7"/>
    </row>
    <row r="39" spans="1:9" ht="13.5" thickBot="1">
      <c r="A39" s="1" t="s">
        <v>118</v>
      </c>
      <c r="C39" s="9">
        <f>SUM(C35:C37)</f>
        <v>8322</v>
      </c>
      <c r="E39" s="9">
        <f>SUM(E35:E37)</f>
        <v>3230</v>
      </c>
      <c r="G39" s="9">
        <f>SUM(G35:G37)</f>
        <v>13254</v>
      </c>
      <c r="I39" s="9">
        <f>SUM(I35:I37)</f>
        <v>10798</v>
      </c>
    </row>
    <row r="40" ht="13.5" thickTop="1"/>
    <row r="41" ht="12.75">
      <c r="A41" s="1" t="s">
        <v>5</v>
      </c>
    </row>
    <row r="42" spans="1:9" ht="12.75">
      <c r="A42" s="4" t="s">
        <v>6</v>
      </c>
      <c r="B42" s="59">
        <v>26</v>
      </c>
      <c r="C42" s="11">
        <f>Notes!C183</f>
        <v>2.491616766467066</v>
      </c>
      <c r="E42" s="79">
        <v>0.97</v>
      </c>
      <c r="G42" s="62">
        <f>Notes!D183</f>
        <v>3.9682634730538924</v>
      </c>
      <c r="I42" s="79">
        <v>3.23</v>
      </c>
    </row>
    <row r="44" spans="1:9" ht="13.5" thickBot="1">
      <c r="A44" s="4" t="s">
        <v>7</v>
      </c>
      <c r="B44" s="59">
        <v>26</v>
      </c>
      <c r="C44" s="61">
        <f>Notes!C197</f>
        <v>2.486487455518407</v>
      </c>
      <c r="E44" s="100" t="s">
        <v>198</v>
      </c>
      <c r="G44" s="61">
        <f>Notes!D197</f>
        <v>3.96009429649615</v>
      </c>
      <c r="I44" s="100" t="s">
        <v>198</v>
      </c>
    </row>
    <row r="45" ht="13.5" thickTop="1"/>
    <row r="48" ht="12.75">
      <c r="A48" s="1" t="s">
        <v>126</v>
      </c>
    </row>
    <row r="49" ht="6.75" customHeight="1"/>
    <row r="50" spans="1:9" ht="30" customHeight="1">
      <c r="A50" s="104" t="s">
        <v>128</v>
      </c>
      <c r="B50" s="104"/>
      <c r="C50" s="104"/>
      <c r="D50" s="104"/>
      <c r="E50" s="104"/>
      <c r="F50" s="104"/>
      <c r="G50" s="104"/>
      <c r="H50" s="104"/>
      <c r="I50" s="104"/>
    </row>
    <row r="52" spans="1:9" ht="12.75">
      <c r="A52" s="105"/>
      <c r="B52" s="105"/>
      <c r="C52" s="105"/>
      <c r="D52" s="105"/>
      <c r="E52" s="105"/>
      <c r="F52" s="105"/>
      <c r="G52" s="105"/>
      <c r="H52" s="105"/>
      <c r="I52" s="105"/>
    </row>
    <row r="54" ht="12.75">
      <c r="C54" s="1"/>
    </row>
  </sheetData>
  <mergeCells count="4">
    <mergeCell ref="A50:I50"/>
    <mergeCell ref="A52:I52"/>
    <mergeCell ref="C10:E10"/>
    <mergeCell ref="G10:I10"/>
  </mergeCells>
  <printOptions/>
  <pageMargins left="0.6" right="0.6" top="0.5" bottom="0.5" header="0.5" footer="0.5"/>
  <pageSetup fitToHeight="1" fitToWidth="1" horizontalDpi="600" verticalDpi="600" orientation="portrait" scale="92"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4:H65"/>
  <sheetViews>
    <sheetView workbookViewId="0" topLeftCell="A1">
      <selection activeCell="A1" sqref="A1"/>
    </sheetView>
  </sheetViews>
  <sheetFormatPr defaultColWidth="9.140625" defaultRowHeight="12.75"/>
  <cols>
    <col min="1" max="1" width="25.57421875" style="1" customWidth="1"/>
    <col min="2" max="2" width="9.140625" style="1" customWidth="1"/>
    <col min="3" max="3" width="4.7109375" style="49" bestFit="1" customWidth="1"/>
    <col min="4" max="4" width="12.00390625" style="13" bestFit="1" customWidth="1"/>
    <col min="5" max="5" width="1.7109375" style="1" customWidth="1"/>
    <col min="6" max="6" width="10.8515625" style="6" bestFit="1" customWidth="1"/>
    <col min="7" max="16384" width="9.140625" style="1" customWidth="1"/>
  </cols>
  <sheetData>
    <row r="1" ht="12.75"/>
    <row r="2" ht="12.75"/>
    <row r="3" ht="12.75"/>
    <row r="4" ht="12.75">
      <c r="A4" s="1" t="s">
        <v>125</v>
      </c>
    </row>
    <row r="6" ht="12.75">
      <c r="A6" s="44" t="s">
        <v>9</v>
      </c>
    </row>
    <row r="7" ht="12.75">
      <c r="A7" s="1" t="s">
        <v>166</v>
      </c>
    </row>
    <row r="9" spans="4:6" ht="12.75">
      <c r="D9" s="84" t="s">
        <v>107</v>
      </c>
      <c r="F9" s="85" t="s">
        <v>107</v>
      </c>
    </row>
    <row r="10" spans="4:6" ht="12.75">
      <c r="D10" s="84" t="s">
        <v>111</v>
      </c>
      <c r="F10" s="85" t="s">
        <v>109</v>
      </c>
    </row>
    <row r="11" spans="4:6" ht="12.75">
      <c r="D11" s="84" t="s">
        <v>110</v>
      </c>
      <c r="E11" s="49"/>
      <c r="F11" s="85" t="s">
        <v>108</v>
      </c>
    </row>
    <row r="12" spans="4:6" ht="12.75">
      <c r="D12" s="84" t="s">
        <v>163</v>
      </c>
      <c r="E12" s="49"/>
      <c r="F12" s="85" t="s">
        <v>122</v>
      </c>
    </row>
    <row r="13" spans="4:6" ht="12.75">
      <c r="D13" s="84" t="s">
        <v>24</v>
      </c>
      <c r="E13" s="49"/>
      <c r="F13" s="85" t="s">
        <v>24</v>
      </c>
    </row>
    <row r="14" spans="3:6" ht="12.75">
      <c r="C14" s="49" t="s">
        <v>66</v>
      </c>
      <c r="D14" s="84" t="s">
        <v>104</v>
      </c>
      <c r="F14" s="85" t="s">
        <v>105</v>
      </c>
    </row>
    <row r="15" ht="12.75">
      <c r="A15" s="44" t="s">
        <v>10</v>
      </c>
    </row>
    <row r="16" spans="1:6" ht="12.75">
      <c r="A16" s="1" t="s">
        <v>62</v>
      </c>
      <c r="D16" s="18">
        <v>74565</v>
      </c>
      <c r="E16" s="2"/>
      <c r="F16" s="7">
        <v>67424</v>
      </c>
    </row>
    <row r="17" spans="1:6" ht="12.75">
      <c r="A17" s="1" t="s">
        <v>25</v>
      </c>
      <c r="D17" s="18">
        <v>2402</v>
      </c>
      <c r="F17" s="7">
        <v>2402</v>
      </c>
    </row>
    <row r="18" spans="1:6" ht="12.75">
      <c r="A18" s="1" t="s">
        <v>67</v>
      </c>
      <c r="D18" s="18">
        <v>670</v>
      </c>
      <c r="F18" s="7">
        <v>2198</v>
      </c>
    </row>
    <row r="19" spans="4:6" ht="13.5" thickBot="1">
      <c r="D19" s="47">
        <f>SUM(D16:D18)</f>
        <v>77637</v>
      </c>
      <c r="F19" s="47">
        <f>SUM(F16:F18)</f>
        <v>72024</v>
      </c>
    </row>
    <row r="20" ht="13.5" thickTop="1">
      <c r="D20" s="18"/>
    </row>
    <row r="21" ht="12.75">
      <c r="A21" s="44" t="s">
        <v>11</v>
      </c>
    </row>
    <row r="22" spans="1:6" ht="12.75">
      <c r="A22" s="1" t="s">
        <v>12</v>
      </c>
      <c r="D22" s="13">
        <v>32590</v>
      </c>
      <c r="F22" s="6">
        <v>31443</v>
      </c>
    </row>
    <row r="23" spans="1:6" ht="12.75">
      <c r="A23" s="1" t="s">
        <v>67</v>
      </c>
      <c r="D23" s="13">
        <v>33790</v>
      </c>
      <c r="F23" s="6">
        <v>15601</v>
      </c>
    </row>
    <row r="24" spans="1:6" ht="12.75">
      <c r="A24" s="1" t="s">
        <v>142</v>
      </c>
      <c r="D24" s="13">
        <v>0</v>
      </c>
      <c r="F24" s="6">
        <v>4421</v>
      </c>
    </row>
    <row r="25" spans="1:6" ht="12.75">
      <c r="A25" s="1" t="s">
        <v>68</v>
      </c>
      <c r="D25" s="13">
        <v>39090</v>
      </c>
      <c r="F25" s="6">
        <v>30707</v>
      </c>
    </row>
    <row r="26" spans="1:6" ht="12.75">
      <c r="A26" s="1" t="s">
        <v>77</v>
      </c>
      <c r="D26" s="13">
        <v>49</v>
      </c>
      <c r="F26" s="6">
        <v>102</v>
      </c>
    </row>
    <row r="27" spans="1:6" ht="12.75">
      <c r="A27" s="1" t="s">
        <v>143</v>
      </c>
      <c r="D27" s="13">
        <v>14751</v>
      </c>
      <c r="F27" s="6">
        <v>12288</v>
      </c>
    </row>
    <row r="28" spans="4:6" ht="12.75">
      <c r="D28" s="16">
        <f>SUM(D22:D27)</f>
        <v>120270</v>
      </c>
      <c r="F28" s="48">
        <f>SUM(F22:F27)</f>
        <v>94562</v>
      </c>
    </row>
    <row r="31" ht="12.75">
      <c r="A31" s="44" t="s">
        <v>13</v>
      </c>
    </row>
    <row r="32" spans="1:6" ht="12.75">
      <c r="A32" s="1" t="s">
        <v>26</v>
      </c>
      <c r="D32" s="13">
        <v>2733</v>
      </c>
      <c r="F32" s="6">
        <v>4364</v>
      </c>
    </row>
    <row r="33" spans="1:6" ht="12.75">
      <c r="A33" s="1" t="s">
        <v>27</v>
      </c>
      <c r="D33" s="13">
        <v>11749</v>
      </c>
      <c r="F33" s="6">
        <v>11526</v>
      </c>
    </row>
    <row r="34" spans="1:6" ht="12.75">
      <c r="A34" s="1" t="s">
        <v>45</v>
      </c>
      <c r="D34" s="13">
        <v>219</v>
      </c>
      <c r="F34" s="6">
        <v>164</v>
      </c>
    </row>
    <row r="35" spans="1:6" ht="12.75">
      <c r="A35" s="1" t="s">
        <v>61</v>
      </c>
      <c r="C35" s="49">
        <v>22</v>
      </c>
      <c r="D35" s="13">
        <v>50472</v>
      </c>
      <c r="F35" s="6">
        <v>25931</v>
      </c>
    </row>
    <row r="36" spans="1:6" ht="12.75">
      <c r="A36" s="1" t="s">
        <v>46</v>
      </c>
      <c r="D36" s="13">
        <v>2855</v>
      </c>
      <c r="F36" s="6">
        <v>96</v>
      </c>
    </row>
    <row r="37" spans="4:6" ht="12.75">
      <c r="D37" s="16">
        <f>SUM(D32:D36)</f>
        <v>68028</v>
      </c>
      <c r="F37" s="16">
        <f>SUM(F32:F36)</f>
        <v>42081</v>
      </c>
    </row>
    <row r="38" spans="4:6" ht="12.75">
      <c r="D38" s="45"/>
      <c r="F38" s="46"/>
    </row>
    <row r="39" spans="1:6" ht="12.75">
      <c r="A39" s="44" t="s">
        <v>14</v>
      </c>
      <c r="D39" s="16">
        <f>D28-D37</f>
        <v>52242</v>
      </c>
      <c r="F39" s="48">
        <f>F28-F37</f>
        <v>52481</v>
      </c>
    </row>
    <row r="41" ht="12.75">
      <c r="A41" s="44" t="s">
        <v>15</v>
      </c>
    </row>
    <row r="42" spans="1:6" ht="12.75">
      <c r="A42" s="1" t="s">
        <v>63</v>
      </c>
      <c r="D42" s="13">
        <v>9812</v>
      </c>
      <c r="F42" s="6">
        <v>11752</v>
      </c>
    </row>
    <row r="43" spans="1:6" ht="12.75">
      <c r="A43" s="1" t="s">
        <v>61</v>
      </c>
      <c r="C43" s="49">
        <v>22</v>
      </c>
      <c r="D43" s="13">
        <v>6055</v>
      </c>
      <c r="F43" s="6">
        <v>9017</v>
      </c>
    </row>
    <row r="44" spans="1:6" ht="12.75">
      <c r="A44" s="1" t="s">
        <v>45</v>
      </c>
      <c r="D44" s="13">
        <v>541</v>
      </c>
      <c r="F44" s="6">
        <v>383</v>
      </c>
    </row>
    <row r="45" spans="4:6" ht="12.75">
      <c r="D45" s="16">
        <f>SUM(D42:D44)</f>
        <v>16408</v>
      </c>
      <c r="F45" s="16">
        <f>SUM(F42:F44)</f>
        <v>21152</v>
      </c>
    </row>
    <row r="47" spans="1:6" ht="12.75">
      <c r="A47" s="1" t="s">
        <v>4</v>
      </c>
      <c r="D47" s="13">
        <v>9</v>
      </c>
      <c r="F47" s="6">
        <v>40</v>
      </c>
    </row>
    <row r="48" spans="1:6" ht="13.5" thickBot="1">
      <c r="A48" s="44" t="s">
        <v>93</v>
      </c>
      <c r="D48" s="9">
        <f>+D19+D39-D45-D47</f>
        <v>113462</v>
      </c>
      <c r="F48" s="9">
        <f>+F19+F39-F45-F47</f>
        <v>103313</v>
      </c>
    </row>
    <row r="49" spans="1:6" ht="13.5" thickTop="1">
      <c r="A49" s="44"/>
      <c r="D49" s="7"/>
      <c r="F49" s="7"/>
    </row>
    <row r="50" ht="12.75">
      <c r="A50" s="44" t="s">
        <v>64</v>
      </c>
    </row>
    <row r="52" spans="1:6" ht="12.75">
      <c r="A52" s="1" t="s">
        <v>16</v>
      </c>
      <c r="D52" s="13">
        <v>66800</v>
      </c>
      <c r="F52" s="6">
        <v>66800</v>
      </c>
    </row>
    <row r="53" spans="1:6" ht="12.75">
      <c r="A53" s="1" t="s">
        <v>47</v>
      </c>
      <c r="D53" s="13">
        <v>9851</v>
      </c>
      <c r="F53" s="6">
        <v>9851</v>
      </c>
    </row>
    <row r="54" spans="1:6" ht="12.75">
      <c r="A54" s="1" t="s">
        <v>69</v>
      </c>
      <c r="D54" s="13">
        <v>-255</v>
      </c>
      <c r="F54" s="6">
        <v>-36</v>
      </c>
    </row>
    <row r="55" spans="1:6" ht="12.75">
      <c r="A55" s="1" t="s">
        <v>72</v>
      </c>
      <c r="D55" s="13">
        <v>37066</v>
      </c>
      <c r="F55" s="6">
        <v>26698</v>
      </c>
    </row>
    <row r="56" spans="1:6" ht="12.75">
      <c r="A56" s="44" t="s">
        <v>65</v>
      </c>
      <c r="D56" s="16">
        <f>SUM(D52:D55)</f>
        <v>113462</v>
      </c>
      <c r="F56" s="48">
        <f>SUM(F52:F55)</f>
        <v>103313</v>
      </c>
    </row>
    <row r="59" spans="1:6" ht="13.5" thickBot="1">
      <c r="A59" s="1" t="s">
        <v>91</v>
      </c>
      <c r="D59" s="65">
        <f>(D56-D17)/(D52*5)</f>
        <v>0.33251497005988023</v>
      </c>
      <c r="F59" s="65">
        <f>(F56-F17)/(F52*5)</f>
        <v>0.3021287425149701</v>
      </c>
    </row>
    <row r="60" ht="13.5" thickTop="1"/>
    <row r="61" spans="2:8" ht="12.75">
      <c r="B61" s="6"/>
      <c r="C61" s="10"/>
      <c r="D61" s="6"/>
      <c r="E61" s="7"/>
      <c r="G61" s="7"/>
      <c r="H61" s="6"/>
    </row>
    <row r="62" spans="1:8" ht="12.75">
      <c r="A62" s="1" t="s">
        <v>126</v>
      </c>
      <c r="B62" s="6"/>
      <c r="C62" s="10"/>
      <c r="D62" s="6"/>
      <c r="E62" s="7"/>
      <c r="G62" s="7"/>
      <c r="H62" s="6"/>
    </row>
    <row r="63" spans="1:8" ht="40.5" customHeight="1">
      <c r="A63" s="104" t="s">
        <v>156</v>
      </c>
      <c r="B63" s="104"/>
      <c r="C63" s="104"/>
      <c r="D63" s="104"/>
      <c r="E63" s="104"/>
      <c r="F63" s="104"/>
      <c r="G63" s="104"/>
      <c r="H63" s="104"/>
    </row>
    <row r="65" spans="1:8" ht="12.75">
      <c r="A65" s="105"/>
      <c r="B65" s="105"/>
      <c r="C65" s="105"/>
      <c r="D65" s="105"/>
      <c r="E65" s="105"/>
      <c r="F65" s="105"/>
      <c r="G65" s="105"/>
      <c r="H65" s="105"/>
    </row>
  </sheetData>
  <mergeCells count="2">
    <mergeCell ref="A63:H63"/>
    <mergeCell ref="A65:H65"/>
  </mergeCells>
  <printOptions/>
  <pageMargins left="0.75" right="0.75" top="0.5" bottom="0.5" header="0.5" footer="0.5"/>
  <pageSetup fitToHeight="1" fitToWidth="1" horizontalDpi="600" verticalDpi="600" orientation="portrait" scale="87"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4:I42"/>
  <sheetViews>
    <sheetView workbookViewId="0" topLeftCell="A1">
      <selection activeCell="A1" sqref="A1"/>
    </sheetView>
  </sheetViews>
  <sheetFormatPr defaultColWidth="9.140625" defaultRowHeight="12.75"/>
  <cols>
    <col min="1" max="1" width="61.421875" style="1" bestFit="1" customWidth="1"/>
    <col min="2" max="2" width="3.57421875" style="1" customWidth="1"/>
    <col min="3" max="3" width="11.57421875" style="13" bestFit="1" customWidth="1"/>
    <col min="4" max="4" width="12.7109375" style="1" bestFit="1" customWidth="1"/>
    <col min="5" max="16384" width="9.140625" style="1" customWidth="1"/>
  </cols>
  <sheetData>
    <row r="1" ht="12.75"/>
    <row r="2" ht="12.75"/>
    <row r="3" ht="12.75"/>
    <row r="4" ht="12.75">
      <c r="A4" s="1" t="s">
        <v>125</v>
      </c>
    </row>
    <row r="5" ht="12.75">
      <c r="A5" s="13"/>
    </row>
    <row r="6" ht="12.75">
      <c r="A6" s="44" t="s">
        <v>157</v>
      </c>
    </row>
    <row r="7" ht="12.75">
      <c r="A7" s="1" t="s">
        <v>162</v>
      </c>
    </row>
    <row r="9" spans="3:4" ht="12.75">
      <c r="C9" s="14"/>
      <c r="D9" s="49"/>
    </row>
    <row r="10" spans="3:4" ht="12.75">
      <c r="C10" s="107" t="s">
        <v>106</v>
      </c>
      <c r="D10" s="107"/>
    </row>
    <row r="11" spans="3:4" ht="12.75">
      <c r="C11" s="86" t="s">
        <v>163</v>
      </c>
      <c r="D11" s="86" t="s">
        <v>164</v>
      </c>
    </row>
    <row r="12" spans="3:4" ht="12.75">
      <c r="C12" s="84" t="s">
        <v>24</v>
      </c>
      <c r="D12" s="84" t="s">
        <v>24</v>
      </c>
    </row>
    <row r="13" spans="3:4" ht="12.75">
      <c r="C13" s="85" t="s">
        <v>104</v>
      </c>
      <c r="D13" s="85" t="s">
        <v>104</v>
      </c>
    </row>
    <row r="14" spans="3:4" ht="12.75">
      <c r="C14" s="12"/>
      <c r="D14" s="12"/>
    </row>
    <row r="15" spans="1:4" ht="12.75">
      <c r="A15" s="1" t="s">
        <v>139</v>
      </c>
      <c r="C15" s="13">
        <v>-18022</v>
      </c>
      <c r="D15" s="13">
        <v>-5365</v>
      </c>
    </row>
    <row r="16" ht="12.75">
      <c r="D16" s="13"/>
    </row>
    <row r="17" spans="1:4" ht="12.75">
      <c r="A17" s="1" t="s">
        <v>145</v>
      </c>
      <c r="C17" s="13">
        <v>3655</v>
      </c>
      <c r="D17" s="13">
        <v>-5685</v>
      </c>
    </row>
    <row r="18" ht="12.75">
      <c r="D18" s="13"/>
    </row>
    <row r="19" spans="1:4" ht="12.75">
      <c r="A19" s="1" t="s">
        <v>146</v>
      </c>
      <c r="C19" s="13">
        <v>17714</v>
      </c>
      <c r="D19" s="13">
        <v>11524</v>
      </c>
    </row>
    <row r="20" spans="3:4" ht="12.75">
      <c r="C20" s="15"/>
      <c r="D20" s="15"/>
    </row>
    <row r="21" spans="1:4" ht="12.75">
      <c r="A21" s="1" t="s">
        <v>201</v>
      </c>
      <c r="C21" s="13">
        <f>SUM(C15:C20)</f>
        <v>3347</v>
      </c>
      <c r="D21" s="13">
        <f>SUM(D15:D20)</f>
        <v>474</v>
      </c>
    </row>
    <row r="22" ht="12.75">
      <c r="D22" s="13"/>
    </row>
    <row r="23" spans="1:4" ht="12.75">
      <c r="A23" s="1" t="s">
        <v>185</v>
      </c>
      <c r="C23" s="13">
        <v>-67</v>
      </c>
      <c r="D23" s="13">
        <v>0</v>
      </c>
    </row>
    <row r="24" ht="12.75">
      <c r="D24" s="13"/>
    </row>
    <row r="25" spans="1:4" ht="12.75">
      <c r="A25" s="1" t="s">
        <v>119</v>
      </c>
      <c r="C25" s="13">
        <v>11397</v>
      </c>
      <c r="D25" s="13">
        <v>8199</v>
      </c>
    </row>
    <row r="26" ht="12.75">
      <c r="D26" s="13"/>
    </row>
    <row r="27" spans="1:4" ht="13.5" thickBot="1">
      <c r="A27" s="1" t="s">
        <v>211</v>
      </c>
      <c r="C27" s="17">
        <f>SUM(C21:C25)</f>
        <v>14677</v>
      </c>
      <c r="D27" s="17">
        <f>SUM(D21:D25)</f>
        <v>8673</v>
      </c>
    </row>
    <row r="28" ht="13.5" thickTop="1"/>
    <row r="30" ht="12.75">
      <c r="A30" s="1" t="s">
        <v>121</v>
      </c>
    </row>
    <row r="32" spans="1:4" ht="12.75">
      <c r="A32" s="1" t="s">
        <v>212</v>
      </c>
      <c r="C32" s="13">
        <v>6631</v>
      </c>
      <c r="D32" s="13">
        <v>6440</v>
      </c>
    </row>
    <row r="33" spans="1:4" ht="12.75">
      <c r="A33" s="1" t="s">
        <v>213</v>
      </c>
      <c r="C33" s="15">
        <v>8120</v>
      </c>
      <c r="D33" s="15">
        <v>3219</v>
      </c>
    </row>
    <row r="34" spans="3:4" ht="12.75">
      <c r="C34" s="18">
        <f>SUM(C32:C33)</f>
        <v>14751</v>
      </c>
      <c r="D34" s="18">
        <f>SUM(D32:D33)</f>
        <v>9659</v>
      </c>
    </row>
    <row r="35" spans="1:4" ht="12.75">
      <c r="A35" s="1" t="s">
        <v>94</v>
      </c>
      <c r="C35" s="18">
        <v>-74</v>
      </c>
      <c r="D35" s="13">
        <v>-986</v>
      </c>
    </row>
    <row r="36" spans="1:4" ht="13.5" thickBot="1">
      <c r="A36" s="1" t="s">
        <v>214</v>
      </c>
      <c r="C36" s="17">
        <f>SUM(C34:C35)</f>
        <v>14677</v>
      </c>
      <c r="D36" s="17">
        <f>SUM(D34:D35)</f>
        <v>8673</v>
      </c>
    </row>
    <row r="37" ht="13.5" thickTop="1">
      <c r="C37" s="18"/>
    </row>
    <row r="39" ht="12.75">
      <c r="A39" s="1" t="s">
        <v>126</v>
      </c>
    </row>
    <row r="40" spans="1:8" ht="39" customHeight="1">
      <c r="A40" s="104" t="s">
        <v>158</v>
      </c>
      <c r="B40" s="104"/>
      <c r="C40" s="104"/>
      <c r="D40" s="104"/>
      <c r="E40" s="41"/>
      <c r="F40" s="41"/>
      <c r="G40" s="41"/>
      <c r="H40" s="41"/>
    </row>
    <row r="42" spans="1:9" ht="12.75">
      <c r="A42" s="105"/>
      <c r="B42" s="105"/>
      <c r="C42" s="105"/>
      <c r="D42" s="105"/>
      <c r="E42" s="41"/>
      <c r="F42" s="41"/>
      <c r="G42" s="41"/>
      <c r="H42" s="41"/>
      <c r="I42" s="41"/>
    </row>
  </sheetData>
  <mergeCells count="3">
    <mergeCell ref="A40:D40"/>
    <mergeCell ref="A42:D42"/>
    <mergeCell ref="C10:D10"/>
  </mergeCells>
  <printOptions/>
  <pageMargins left="0.75" right="0.75" top="0.5" bottom="0.5" header="0.5" footer="0.5"/>
  <pageSetup fitToHeight="1" fitToWidth="1"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4:I55"/>
  <sheetViews>
    <sheetView workbookViewId="0" topLeftCell="A1">
      <selection activeCell="A1" sqref="A1"/>
    </sheetView>
  </sheetViews>
  <sheetFormatPr defaultColWidth="9.140625" defaultRowHeight="12.75"/>
  <cols>
    <col min="1" max="1" width="42.421875" style="1" customWidth="1"/>
    <col min="2" max="2" width="4.7109375" style="49" bestFit="1" customWidth="1"/>
    <col min="3" max="3" width="11.00390625" style="13" bestFit="1" customWidth="1"/>
    <col min="4" max="4" width="11.00390625" style="18" bestFit="1" customWidth="1"/>
    <col min="5" max="5" width="11.00390625" style="1" bestFit="1" customWidth="1"/>
    <col min="6" max="6" width="11.00390625" style="6" bestFit="1" customWidth="1"/>
    <col min="7" max="7" width="0.5625" style="2" customWidth="1"/>
    <col min="8" max="8" width="12.28125" style="13" bestFit="1" customWidth="1"/>
    <col min="9" max="16384" width="9.140625" style="1" customWidth="1"/>
  </cols>
  <sheetData>
    <row r="1" ht="12.75"/>
    <row r="2" ht="12.75"/>
    <row r="3" ht="12.75"/>
    <row r="4" spans="1:2" ht="12.75">
      <c r="A4" s="1" t="s">
        <v>125</v>
      </c>
      <c r="B4" s="14"/>
    </row>
    <row r="6" spans="1:2" ht="12.75">
      <c r="A6" s="44" t="s">
        <v>78</v>
      </c>
      <c r="B6" s="58"/>
    </row>
    <row r="7" ht="12.75">
      <c r="A7" s="1" t="s">
        <v>162</v>
      </c>
    </row>
    <row r="10" spans="3:8" ht="12.75">
      <c r="C10" s="18"/>
      <c r="E10" s="36"/>
      <c r="G10" s="35"/>
      <c r="H10" s="35"/>
    </row>
    <row r="11" spans="3:8" ht="12.75">
      <c r="C11" s="108" t="s">
        <v>17</v>
      </c>
      <c r="D11" s="109"/>
      <c r="E11" s="110"/>
      <c r="F11" s="95" t="s">
        <v>18</v>
      </c>
      <c r="G11" s="5"/>
      <c r="H11" s="38" t="s">
        <v>21</v>
      </c>
    </row>
    <row r="12" spans="3:8" ht="12.75">
      <c r="C12" s="53" t="s">
        <v>48</v>
      </c>
      <c r="D12" s="54" t="s">
        <v>48</v>
      </c>
      <c r="E12" s="56" t="s">
        <v>70</v>
      </c>
      <c r="F12" s="57" t="s">
        <v>19</v>
      </c>
      <c r="G12" s="5"/>
      <c r="H12" s="39" t="s">
        <v>22</v>
      </c>
    </row>
    <row r="13" spans="3:8" ht="12.75">
      <c r="C13" s="37" t="s">
        <v>215</v>
      </c>
      <c r="D13" s="34" t="s">
        <v>216</v>
      </c>
      <c r="E13" s="5" t="s">
        <v>217</v>
      </c>
      <c r="F13" s="43" t="s">
        <v>20</v>
      </c>
      <c r="G13" s="5"/>
      <c r="H13" s="39" t="s">
        <v>23</v>
      </c>
    </row>
    <row r="14" spans="3:8" ht="12.75">
      <c r="C14" s="55"/>
      <c r="D14" s="3"/>
      <c r="E14" s="52" t="s">
        <v>218</v>
      </c>
      <c r="F14" s="60"/>
      <c r="G14" s="5"/>
      <c r="H14" s="40"/>
    </row>
    <row r="15" spans="3:8" ht="12.75">
      <c r="C15" s="34" t="s">
        <v>24</v>
      </c>
      <c r="D15" s="34" t="s">
        <v>24</v>
      </c>
      <c r="E15" s="5" t="s">
        <v>24</v>
      </c>
      <c r="F15" s="10" t="s">
        <v>24</v>
      </c>
      <c r="G15" s="5"/>
      <c r="H15" s="34" t="s">
        <v>24</v>
      </c>
    </row>
    <row r="16" spans="3:8" ht="12" customHeight="1">
      <c r="C16" s="14" t="s">
        <v>104</v>
      </c>
      <c r="D16" s="14" t="s">
        <v>104</v>
      </c>
      <c r="E16" s="14" t="s">
        <v>104</v>
      </c>
      <c r="F16" s="14" t="s">
        <v>104</v>
      </c>
      <c r="H16" s="14" t="s">
        <v>104</v>
      </c>
    </row>
    <row r="17" spans="3:8" ht="12" customHeight="1">
      <c r="C17" s="14"/>
      <c r="D17" s="14"/>
      <c r="E17" s="14"/>
      <c r="F17" s="14"/>
      <c r="H17" s="14"/>
    </row>
    <row r="18" spans="1:8" ht="12" customHeight="1">
      <c r="A18" s="44" t="s">
        <v>167</v>
      </c>
      <c r="C18" s="14"/>
      <c r="D18" s="14"/>
      <c r="E18" s="14"/>
      <c r="F18" s="14"/>
      <c r="H18" s="14"/>
    </row>
    <row r="19" spans="1:8" ht="12" customHeight="1">
      <c r="A19" s="44"/>
      <c r="C19" s="14"/>
      <c r="D19" s="14"/>
      <c r="E19" s="14"/>
      <c r="F19" s="14"/>
      <c r="H19" s="14"/>
    </row>
    <row r="20" spans="1:8" ht="12" customHeight="1">
      <c r="A20" s="44" t="s">
        <v>96</v>
      </c>
      <c r="C20" s="13">
        <v>66800</v>
      </c>
      <c r="D20" s="18">
        <v>9851</v>
      </c>
      <c r="E20" s="1">
        <v>48</v>
      </c>
      <c r="F20" s="6">
        <v>16725</v>
      </c>
      <c r="H20" s="13">
        <f>SUM(C20:G20)</f>
        <v>93424</v>
      </c>
    </row>
    <row r="21" ht="12" customHeight="1"/>
    <row r="22" spans="1:8" ht="12" customHeight="1">
      <c r="A22" s="1" t="s">
        <v>219</v>
      </c>
      <c r="C22" s="34" t="s">
        <v>79</v>
      </c>
      <c r="D22" s="34" t="s">
        <v>79</v>
      </c>
      <c r="E22" s="34" t="s">
        <v>79</v>
      </c>
      <c r="F22" s="6">
        <v>10798</v>
      </c>
      <c r="H22" s="18">
        <f>SUM(C22:F22)</f>
        <v>10798</v>
      </c>
    </row>
    <row r="23" ht="12" customHeight="1"/>
    <row r="24" spans="1:8" ht="12" customHeight="1">
      <c r="A24" s="63" t="s">
        <v>102</v>
      </c>
      <c r="H24" s="18"/>
    </row>
    <row r="25" spans="1:8" ht="12" customHeight="1">
      <c r="A25" s="50" t="s">
        <v>71</v>
      </c>
      <c r="H25" s="18"/>
    </row>
    <row r="26" spans="1:8" ht="12" customHeight="1">
      <c r="A26" s="1" t="s">
        <v>92</v>
      </c>
      <c r="C26" s="34" t="s">
        <v>79</v>
      </c>
      <c r="D26" s="34" t="s">
        <v>79</v>
      </c>
      <c r="E26" s="51">
        <v>-73</v>
      </c>
      <c r="F26" s="34" t="s">
        <v>79</v>
      </c>
      <c r="H26" s="18">
        <f>SUM(C26:F26)</f>
        <v>-73</v>
      </c>
    </row>
    <row r="27" spans="3:8" ht="12" customHeight="1">
      <c r="C27" s="34"/>
      <c r="D27" s="34"/>
      <c r="E27" s="51"/>
      <c r="F27" s="34"/>
      <c r="H27" s="18"/>
    </row>
    <row r="28" spans="1:8" ht="12" customHeight="1">
      <c r="A28" s="1" t="s">
        <v>169</v>
      </c>
      <c r="C28" s="34"/>
      <c r="D28" s="34"/>
      <c r="E28" s="51"/>
      <c r="F28" s="34"/>
      <c r="H28" s="18"/>
    </row>
    <row r="29" spans="1:8" ht="12" customHeight="1">
      <c r="A29" s="1" t="s">
        <v>170</v>
      </c>
      <c r="C29" s="34"/>
      <c r="D29" s="34"/>
      <c r="E29" s="51"/>
      <c r="F29" s="34">
        <v>-3848</v>
      </c>
      <c r="H29" s="18">
        <f>SUM(C29:F29)</f>
        <v>-3848</v>
      </c>
    </row>
    <row r="30" spans="3:8" ht="12" customHeight="1">
      <c r="C30" s="34"/>
      <c r="D30" s="34"/>
      <c r="E30" s="51"/>
      <c r="F30" s="34"/>
      <c r="H30" s="18"/>
    </row>
    <row r="31" spans="1:8" ht="12" customHeight="1" thickBot="1">
      <c r="A31" s="44" t="s">
        <v>168</v>
      </c>
      <c r="C31" s="80">
        <f aca="true" t="shared" si="0" ref="C31:H31">SUM(C20:C29)</f>
        <v>66800</v>
      </c>
      <c r="D31" s="80">
        <f t="shared" si="0"/>
        <v>9851</v>
      </c>
      <c r="E31" s="80">
        <f t="shared" si="0"/>
        <v>-25</v>
      </c>
      <c r="F31" s="80">
        <f t="shared" si="0"/>
        <v>23675</v>
      </c>
      <c r="G31" s="80">
        <f t="shared" si="0"/>
        <v>0</v>
      </c>
      <c r="H31" s="80">
        <f t="shared" si="0"/>
        <v>100301</v>
      </c>
    </row>
    <row r="32" ht="12" customHeight="1" thickTop="1"/>
    <row r="33" ht="12" customHeight="1">
      <c r="A33" s="44" t="s">
        <v>171</v>
      </c>
    </row>
    <row r="34" ht="12" customHeight="1">
      <c r="A34" s="44"/>
    </row>
    <row r="35" spans="1:8" ht="12" customHeight="1">
      <c r="A35" s="44" t="s">
        <v>127</v>
      </c>
      <c r="C35" s="13">
        <v>66800</v>
      </c>
      <c r="D35" s="18">
        <v>9851</v>
      </c>
      <c r="E35" s="13">
        <v>-36</v>
      </c>
      <c r="F35" s="6">
        <v>26698</v>
      </c>
      <c r="H35" s="18">
        <f>SUM(C35:F35)</f>
        <v>103313</v>
      </c>
    </row>
    <row r="36" ht="12" customHeight="1"/>
    <row r="37" ht="3" customHeight="1"/>
    <row r="38" spans="1:8" ht="12.75">
      <c r="A38" s="1" t="s">
        <v>219</v>
      </c>
      <c r="C38" s="34" t="s">
        <v>79</v>
      </c>
      <c r="D38" s="34" t="s">
        <v>79</v>
      </c>
      <c r="E38" s="34" t="s">
        <v>79</v>
      </c>
      <c r="F38" s="6">
        <v>13254</v>
      </c>
      <c r="H38" s="18">
        <f>SUM(C38:F38)</f>
        <v>13254</v>
      </c>
    </row>
    <row r="39" ht="12" customHeight="1"/>
    <row r="40" spans="1:8" ht="12.75">
      <c r="A40" s="63" t="s">
        <v>102</v>
      </c>
      <c r="H40" s="18"/>
    </row>
    <row r="41" spans="1:8" ht="12.75">
      <c r="A41" s="50" t="s">
        <v>71</v>
      </c>
      <c r="H41" s="18"/>
    </row>
    <row r="42" spans="1:8" ht="12.75">
      <c r="A42" s="1" t="s">
        <v>92</v>
      </c>
      <c r="C42" s="34" t="s">
        <v>79</v>
      </c>
      <c r="D42" s="34" t="s">
        <v>79</v>
      </c>
      <c r="E42" s="51">
        <v>-219</v>
      </c>
      <c r="F42" s="34" t="s">
        <v>79</v>
      </c>
      <c r="H42" s="18">
        <f>SUM(C42:F42)</f>
        <v>-219</v>
      </c>
    </row>
    <row r="43" spans="3:8" ht="12.75">
      <c r="C43" s="34"/>
      <c r="D43" s="34"/>
      <c r="E43" s="51"/>
      <c r="F43" s="34"/>
      <c r="H43" s="18"/>
    </row>
    <row r="44" spans="1:8" ht="12.75">
      <c r="A44" s="1" t="s">
        <v>169</v>
      </c>
      <c r="C44" s="34"/>
      <c r="D44" s="34"/>
      <c r="E44" s="51"/>
      <c r="F44" s="34"/>
      <c r="H44" s="18"/>
    </row>
    <row r="45" spans="1:8" ht="12.75">
      <c r="A45" s="1" t="s">
        <v>175</v>
      </c>
      <c r="C45" s="34"/>
      <c r="D45" s="34"/>
      <c r="E45" s="51"/>
      <c r="F45" s="34">
        <v>-2886</v>
      </c>
      <c r="H45" s="18">
        <f>SUM(C45:F45)</f>
        <v>-2886</v>
      </c>
    </row>
    <row r="46" spans="3:8" ht="12.75">
      <c r="C46" s="34"/>
      <c r="D46" s="34"/>
      <c r="E46" s="51"/>
      <c r="F46" s="34"/>
      <c r="H46" s="18"/>
    </row>
    <row r="47" spans="1:8" ht="13.5" thickBot="1">
      <c r="A47" s="44" t="s">
        <v>172</v>
      </c>
      <c r="C47" s="9">
        <f aca="true" t="shared" si="1" ref="C47:H47">SUM(C35:C46)</f>
        <v>66800</v>
      </c>
      <c r="D47" s="9">
        <f t="shared" si="1"/>
        <v>9851</v>
      </c>
      <c r="E47" s="9">
        <f t="shared" si="1"/>
        <v>-255</v>
      </c>
      <c r="F47" s="9">
        <f t="shared" si="1"/>
        <v>37066</v>
      </c>
      <c r="G47" s="9">
        <f t="shared" si="1"/>
        <v>0</v>
      </c>
      <c r="H47" s="9">
        <f t="shared" si="1"/>
        <v>113462</v>
      </c>
    </row>
    <row r="48" ht="13.5" thickTop="1"/>
    <row r="50" spans="3:4" ht="12.75">
      <c r="C50" s="1"/>
      <c r="D50" s="1"/>
    </row>
    <row r="51" spans="1:4" ht="12.75">
      <c r="A51" s="1" t="s">
        <v>126</v>
      </c>
      <c r="C51" s="1"/>
      <c r="D51" s="1"/>
    </row>
    <row r="52" spans="1:8" ht="38.25" customHeight="1">
      <c r="A52" s="104" t="s">
        <v>159</v>
      </c>
      <c r="B52" s="104"/>
      <c r="C52" s="104"/>
      <c r="D52" s="104"/>
      <c r="E52" s="104"/>
      <c r="F52" s="104"/>
      <c r="G52" s="104"/>
      <c r="H52" s="104"/>
    </row>
    <row r="53" spans="3:4" ht="3.75" customHeight="1">
      <c r="C53" s="1"/>
      <c r="D53" s="1"/>
    </row>
    <row r="54" spans="1:6" ht="12.75">
      <c r="A54" s="105"/>
      <c r="B54" s="105"/>
      <c r="C54" s="105"/>
      <c r="D54" s="105"/>
      <c r="E54" s="105"/>
      <c r="F54" s="105"/>
    </row>
    <row r="55" spans="1:9" ht="12.75">
      <c r="A55" s="105"/>
      <c r="B55" s="105"/>
      <c r="C55" s="105"/>
      <c r="D55" s="105"/>
      <c r="E55" s="105"/>
      <c r="F55" s="105"/>
      <c r="G55" s="105"/>
      <c r="H55" s="105"/>
      <c r="I55" s="41"/>
    </row>
  </sheetData>
  <mergeCells count="4">
    <mergeCell ref="C11:E11"/>
    <mergeCell ref="A54:F54"/>
    <mergeCell ref="A55:H55"/>
    <mergeCell ref="A52:H52"/>
  </mergeCells>
  <printOptions/>
  <pageMargins left="0.75" right="0.75" top="0.5" bottom="0.5" header="0.5" footer="0.5"/>
  <pageSetup fitToHeight="1" fitToWidth="1" horizontalDpi="600" verticalDpi="600" orientation="portrait" scale="87"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F202"/>
  <sheetViews>
    <sheetView zoomScale="88" zoomScaleNormal="88" workbookViewId="0" topLeftCell="A1">
      <selection activeCell="A1" sqref="A1"/>
    </sheetView>
  </sheetViews>
  <sheetFormatPr defaultColWidth="9.140625" defaultRowHeight="12.75"/>
  <cols>
    <col min="1" max="1" width="3.28125" style="21" customWidth="1"/>
    <col min="2" max="2" width="60.57421875" style="20" customWidth="1"/>
    <col min="3" max="3" width="16.421875" style="20" customWidth="1"/>
    <col min="4" max="4" width="17.00390625" style="20" customWidth="1"/>
    <col min="5" max="5" width="10.28125" style="20" customWidth="1"/>
    <col min="6" max="6" width="15.57421875" style="20" bestFit="1" customWidth="1"/>
    <col min="7" max="16384" width="9.140625" style="71" customWidth="1"/>
  </cols>
  <sheetData>
    <row r="1" ht="15.75">
      <c r="A1" s="19"/>
    </row>
    <row r="2" ht="15.75"/>
    <row r="3" ht="15.75"/>
    <row r="4" ht="15.75">
      <c r="A4" s="1" t="s">
        <v>125</v>
      </c>
    </row>
    <row r="5" ht="15.75">
      <c r="A5" s="13"/>
    </row>
    <row r="6" spans="1:5" ht="15.75">
      <c r="A6" s="19" t="s">
        <v>57</v>
      </c>
      <c r="D6" s="21"/>
      <c r="E6" s="22"/>
    </row>
    <row r="7" ht="15.75">
      <c r="A7" s="1" t="s">
        <v>173</v>
      </c>
    </row>
    <row r="9" spans="1:6" ht="15.75">
      <c r="A9" s="92">
        <v>1</v>
      </c>
      <c r="B9" s="22" t="s">
        <v>28</v>
      </c>
      <c r="C9" s="42"/>
      <c r="D9" s="42"/>
      <c r="E9" s="42"/>
      <c r="F9" s="24"/>
    </row>
    <row r="10" spans="1:6" ht="60.75" customHeight="1">
      <c r="A10" s="92"/>
      <c r="B10" s="117" t="s">
        <v>149</v>
      </c>
      <c r="C10" s="118"/>
      <c r="D10" s="118"/>
      <c r="E10" s="118"/>
      <c r="F10" s="24"/>
    </row>
    <row r="11" spans="1:6" ht="15.75">
      <c r="A11" s="92"/>
      <c r="B11" s="22"/>
      <c r="C11" s="42"/>
      <c r="D11" s="42"/>
      <c r="E11" s="42"/>
      <c r="F11" s="24"/>
    </row>
    <row r="12" spans="2:5" ht="46.5" customHeight="1">
      <c r="B12" s="117" t="s">
        <v>129</v>
      </c>
      <c r="C12" s="117"/>
      <c r="D12" s="117"/>
      <c r="E12" s="117"/>
    </row>
    <row r="13" spans="2:5" ht="15.75">
      <c r="B13" s="25"/>
      <c r="C13" s="25"/>
      <c r="D13" s="25"/>
      <c r="E13" s="25"/>
    </row>
    <row r="14" spans="1:5" ht="15.75">
      <c r="A14" s="21">
        <v>2</v>
      </c>
      <c r="B14" s="119" t="s">
        <v>29</v>
      </c>
      <c r="C14" s="119"/>
      <c r="D14" s="119"/>
      <c r="E14" s="119"/>
    </row>
    <row r="15" spans="2:5" ht="30" customHeight="1">
      <c r="B15" s="113" t="s">
        <v>130</v>
      </c>
      <c r="C15" s="113"/>
      <c r="D15" s="113"/>
      <c r="E15" s="113"/>
    </row>
    <row r="16" spans="2:5" ht="15.75">
      <c r="B16" s="25"/>
      <c r="C16" s="25"/>
      <c r="D16" s="25"/>
      <c r="E16" s="25"/>
    </row>
    <row r="17" spans="1:5" ht="15.75">
      <c r="A17" s="21">
        <v>3</v>
      </c>
      <c r="B17" s="26" t="s">
        <v>30</v>
      </c>
      <c r="C17" s="25"/>
      <c r="D17" s="25"/>
      <c r="E17" s="25"/>
    </row>
    <row r="18" spans="2:5" ht="30.75" customHeight="1">
      <c r="B18" s="111" t="s">
        <v>101</v>
      </c>
      <c r="C18" s="111"/>
      <c r="D18" s="111"/>
      <c r="E18" s="111"/>
    </row>
    <row r="19" spans="2:5" ht="15.75">
      <c r="B19" s="25"/>
      <c r="C19" s="25"/>
      <c r="D19" s="25"/>
      <c r="E19" s="25"/>
    </row>
    <row r="20" spans="1:5" ht="15.75">
      <c r="A20" s="21">
        <v>4</v>
      </c>
      <c r="B20" s="26" t="s">
        <v>150</v>
      </c>
      <c r="C20" s="25"/>
      <c r="D20" s="25"/>
      <c r="E20" s="25"/>
    </row>
    <row r="21" spans="2:5" ht="29.25" customHeight="1">
      <c r="B21" s="113" t="s">
        <v>117</v>
      </c>
      <c r="C21" s="113"/>
      <c r="D21" s="113"/>
      <c r="E21" s="113"/>
    </row>
    <row r="22" spans="2:5" ht="15.75">
      <c r="B22" s="25"/>
      <c r="C22" s="25"/>
      <c r="D22" s="25"/>
      <c r="E22" s="25"/>
    </row>
    <row r="23" spans="1:5" ht="15.75">
      <c r="A23" s="21">
        <v>5</v>
      </c>
      <c r="B23" s="22" t="s">
        <v>31</v>
      </c>
      <c r="C23" s="25"/>
      <c r="D23" s="25"/>
      <c r="E23" s="25"/>
    </row>
    <row r="24" spans="2:5" ht="15.75">
      <c r="B24" s="120" t="s">
        <v>100</v>
      </c>
      <c r="C24" s="120"/>
      <c r="D24" s="120"/>
      <c r="E24" s="120"/>
    </row>
    <row r="25" spans="2:5" ht="15.75">
      <c r="B25" s="25"/>
      <c r="C25" s="25"/>
      <c r="D25" s="25"/>
      <c r="E25" s="25"/>
    </row>
    <row r="26" spans="1:5" ht="15.75">
      <c r="A26" s="21">
        <v>6</v>
      </c>
      <c r="B26" s="26" t="s">
        <v>32</v>
      </c>
      <c r="C26" s="25"/>
      <c r="D26" s="25"/>
      <c r="E26" s="25"/>
    </row>
    <row r="27" spans="2:5" ht="28.5" customHeight="1">
      <c r="B27" s="113" t="s">
        <v>97</v>
      </c>
      <c r="C27" s="113"/>
      <c r="D27" s="113"/>
      <c r="E27" s="113"/>
    </row>
    <row r="28" spans="2:5" ht="15.75">
      <c r="B28" s="25"/>
      <c r="C28" s="25"/>
      <c r="D28" s="25"/>
      <c r="E28" s="25"/>
    </row>
    <row r="29" spans="1:5" ht="15.75">
      <c r="A29" s="21">
        <v>7</v>
      </c>
      <c r="B29" s="26" t="s">
        <v>33</v>
      </c>
      <c r="C29" s="25"/>
      <c r="D29" s="25"/>
      <c r="E29" s="25"/>
    </row>
    <row r="30" spans="2:5" ht="15.75">
      <c r="B30" s="122" t="s">
        <v>174</v>
      </c>
      <c r="C30" s="122"/>
      <c r="D30" s="122"/>
      <c r="E30" s="122"/>
    </row>
    <row r="31" spans="2:5" ht="15.75">
      <c r="B31" s="64"/>
      <c r="C31" s="64"/>
      <c r="D31" s="64"/>
      <c r="E31" s="64"/>
    </row>
    <row r="32" spans="2:5" ht="15.75">
      <c r="B32" s="64"/>
      <c r="C32" s="64"/>
      <c r="D32" s="29" t="s">
        <v>24</v>
      </c>
      <c r="E32" s="64"/>
    </row>
    <row r="33" spans="2:5" ht="15.75">
      <c r="B33" s="64" t="s">
        <v>199</v>
      </c>
      <c r="C33" s="64"/>
      <c r="D33" s="64"/>
      <c r="E33" s="64"/>
    </row>
    <row r="34" spans="2:5" ht="16.5" thickBot="1">
      <c r="B34" s="64" t="s">
        <v>200</v>
      </c>
      <c r="C34" s="64"/>
      <c r="D34" s="102">
        <v>2886</v>
      </c>
      <c r="E34" s="64"/>
    </row>
    <row r="35" spans="2:5" ht="16.5" thickTop="1">
      <c r="B35" s="64"/>
      <c r="C35" s="64"/>
      <c r="D35" s="64"/>
      <c r="E35" s="64"/>
    </row>
    <row r="36" spans="1:2" ht="15.75">
      <c r="A36" s="21">
        <v>8</v>
      </c>
      <c r="B36" s="22" t="s">
        <v>34</v>
      </c>
    </row>
    <row r="37" ht="15.75">
      <c r="B37" s="22"/>
    </row>
    <row r="38" spans="2:4" ht="15.75">
      <c r="B38" s="22"/>
      <c r="C38" s="31" t="s">
        <v>112</v>
      </c>
      <c r="D38" s="31" t="s">
        <v>113</v>
      </c>
    </row>
    <row r="39" spans="2:4" ht="49.5" customHeight="1">
      <c r="B39" s="22"/>
      <c r="C39" s="31" t="s">
        <v>177</v>
      </c>
      <c r="D39" s="31" t="s">
        <v>171</v>
      </c>
    </row>
    <row r="40" spans="3:4" ht="15.75">
      <c r="C40" s="31" t="s">
        <v>24</v>
      </c>
      <c r="D40" s="31" t="s">
        <v>24</v>
      </c>
    </row>
    <row r="41" spans="3:4" ht="15.75">
      <c r="C41" s="31"/>
      <c r="D41" s="31"/>
    </row>
    <row r="42" spans="2:3" ht="15.75">
      <c r="B42" s="69" t="s">
        <v>49</v>
      </c>
      <c r="C42" s="27"/>
    </row>
    <row r="43" spans="2:5" ht="15.75">
      <c r="B43" s="20" t="s">
        <v>87</v>
      </c>
      <c r="C43" s="27">
        <v>52970</v>
      </c>
      <c r="D43" s="27">
        <v>83941</v>
      </c>
      <c r="E43" s="27"/>
    </row>
    <row r="44" spans="2:5" ht="15.75">
      <c r="B44" s="20" t="s">
        <v>83</v>
      </c>
      <c r="C44" s="70">
        <v>4672</v>
      </c>
      <c r="D44" s="70">
        <v>12752</v>
      </c>
      <c r="E44" s="27"/>
    </row>
    <row r="45" spans="3:5" ht="15.75">
      <c r="C45" s="27">
        <f>SUM(C43:C44)</f>
        <v>57642</v>
      </c>
      <c r="D45" s="27">
        <f>SUM(D43:D44)</f>
        <v>96693</v>
      </c>
      <c r="E45" s="27"/>
    </row>
    <row r="46" spans="2:5" ht="15.75">
      <c r="B46" s="20" t="s">
        <v>58</v>
      </c>
      <c r="C46" s="27"/>
      <c r="D46" s="27"/>
      <c r="E46" s="27"/>
    </row>
    <row r="47" spans="2:5" ht="15.75">
      <c r="B47" s="96" t="s">
        <v>160</v>
      </c>
      <c r="C47" s="27">
        <v>-4175</v>
      </c>
      <c r="D47" s="27">
        <v>-8442</v>
      </c>
      <c r="E47" s="27"/>
    </row>
    <row r="48" spans="2:5" ht="15.75">
      <c r="B48" s="96" t="s">
        <v>161</v>
      </c>
      <c r="C48" s="27">
        <v>-112</v>
      </c>
      <c r="D48" s="27">
        <v>-509</v>
      </c>
      <c r="E48" s="27"/>
    </row>
    <row r="49" spans="3:5" ht="16.5" thickBot="1">
      <c r="C49" s="72">
        <f>SUM(C45:C48)</f>
        <v>53355</v>
      </c>
      <c r="D49" s="72">
        <f>SUM(D45:D48)</f>
        <v>87742</v>
      </c>
      <c r="E49" s="27"/>
    </row>
    <row r="50" spans="3:5" ht="16.5" thickTop="1">
      <c r="C50" s="33"/>
      <c r="D50" s="33"/>
      <c r="E50" s="27"/>
    </row>
    <row r="51" spans="3:5" ht="15.75">
      <c r="C51" s="33"/>
      <c r="D51" s="33"/>
      <c r="E51" s="27"/>
    </row>
    <row r="52" spans="2:5" ht="15.75">
      <c r="B52" s="69" t="s">
        <v>50</v>
      </c>
      <c r="C52" s="27"/>
      <c r="D52" s="27"/>
      <c r="E52" s="27"/>
    </row>
    <row r="53" spans="2:5" ht="15.75">
      <c r="B53" s="20" t="s">
        <v>87</v>
      </c>
      <c r="C53" s="27">
        <v>7978</v>
      </c>
      <c r="D53" s="27">
        <v>10426</v>
      </c>
      <c r="E53" s="27"/>
    </row>
    <row r="54" spans="2:5" ht="15.75">
      <c r="B54" s="20" t="s">
        <v>83</v>
      </c>
      <c r="C54" s="70">
        <v>1469</v>
      </c>
      <c r="D54" s="70">
        <v>4586</v>
      </c>
      <c r="E54" s="27"/>
    </row>
    <row r="55" spans="3:5" ht="15.75">
      <c r="C55" s="27">
        <f>SUM(C53:C54)</f>
        <v>9447</v>
      </c>
      <c r="D55" s="27">
        <f>SUM(D53:D54)</f>
        <v>15012</v>
      </c>
      <c r="E55" s="27"/>
    </row>
    <row r="56" spans="2:5" ht="15.75">
      <c r="B56" s="20" t="s">
        <v>58</v>
      </c>
      <c r="C56" s="27"/>
      <c r="D56" s="27"/>
      <c r="E56" s="27"/>
    </row>
    <row r="57" spans="2:5" ht="15.75">
      <c r="B57" s="96" t="s">
        <v>160</v>
      </c>
      <c r="C57" s="27">
        <v>-941</v>
      </c>
      <c r="D57" s="27">
        <v>-2346</v>
      </c>
      <c r="E57" s="27"/>
    </row>
    <row r="58" spans="2:5" ht="15.75">
      <c r="B58" s="96" t="s">
        <v>161</v>
      </c>
      <c r="C58" s="27">
        <v>474</v>
      </c>
      <c r="D58" s="27">
        <v>1924</v>
      </c>
      <c r="E58" s="27"/>
    </row>
    <row r="59" spans="3:5" ht="16.5" thickBot="1">
      <c r="C59" s="72">
        <f>SUM(C55:C58)</f>
        <v>8980</v>
      </c>
      <c r="D59" s="72">
        <f>SUM(D55:D58)</f>
        <v>14590</v>
      </c>
      <c r="E59" s="27"/>
    </row>
    <row r="60" spans="3:5" ht="16.5" thickTop="1">
      <c r="C60" s="33"/>
      <c r="D60" s="33"/>
      <c r="E60" s="27"/>
    </row>
    <row r="61" ht="15.75">
      <c r="C61" s="27"/>
    </row>
    <row r="62" spans="1:5" ht="15.75">
      <c r="A62" s="21">
        <v>9</v>
      </c>
      <c r="B62" s="28" t="s">
        <v>151</v>
      </c>
      <c r="C62" s="23"/>
      <c r="D62" s="23"/>
      <c r="E62" s="23"/>
    </row>
    <row r="63" spans="2:5" ht="30.75" customHeight="1">
      <c r="B63" s="111" t="s">
        <v>131</v>
      </c>
      <c r="C63" s="111"/>
      <c r="D63" s="111"/>
      <c r="E63" s="111"/>
    </row>
    <row r="64" spans="2:5" ht="15.75">
      <c r="B64" s="25"/>
      <c r="C64" s="25"/>
      <c r="D64" s="25"/>
      <c r="E64" s="25"/>
    </row>
    <row r="65" spans="2:5" ht="15.75">
      <c r="B65" s="25"/>
      <c r="C65" s="25"/>
      <c r="D65" s="25"/>
      <c r="E65" s="25"/>
    </row>
    <row r="66" spans="1:5" ht="15.75">
      <c r="A66" s="21">
        <v>10</v>
      </c>
      <c r="B66" s="26" t="s">
        <v>35</v>
      </c>
      <c r="C66" s="25"/>
      <c r="D66" s="25"/>
      <c r="E66" s="25"/>
    </row>
    <row r="67" spans="2:5" ht="15.75" customHeight="1">
      <c r="B67" s="113" t="s">
        <v>147</v>
      </c>
      <c r="C67" s="113"/>
      <c r="D67" s="113"/>
      <c r="E67" s="113"/>
    </row>
    <row r="68" spans="2:5" ht="15.75">
      <c r="B68" s="25"/>
      <c r="C68" s="25"/>
      <c r="D68" s="25"/>
      <c r="E68" s="25"/>
    </row>
    <row r="69" spans="2:5" ht="15.75">
      <c r="B69" s="25"/>
      <c r="C69" s="25"/>
      <c r="D69" s="25"/>
      <c r="E69" s="25"/>
    </row>
    <row r="70" spans="1:5" ht="15.75">
      <c r="A70" s="21">
        <v>11</v>
      </c>
      <c r="B70" s="26" t="s">
        <v>36</v>
      </c>
      <c r="C70" s="25"/>
      <c r="D70" s="25"/>
      <c r="E70" s="25"/>
    </row>
    <row r="71" spans="2:5" ht="15.75">
      <c r="B71" s="113" t="s">
        <v>80</v>
      </c>
      <c r="C71" s="113"/>
      <c r="D71" s="113"/>
      <c r="E71" s="113"/>
    </row>
    <row r="72" spans="2:5" ht="15.75">
      <c r="B72" s="25"/>
      <c r="C72" s="25"/>
      <c r="D72" s="25"/>
      <c r="E72" s="25"/>
    </row>
    <row r="73" spans="2:5" ht="15.75">
      <c r="B73" s="25"/>
      <c r="C73" s="25"/>
      <c r="D73" s="25"/>
      <c r="E73" s="25"/>
    </row>
    <row r="74" spans="1:5" ht="15.75">
      <c r="A74" s="21">
        <v>12</v>
      </c>
      <c r="B74" s="26" t="s">
        <v>84</v>
      </c>
      <c r="C74" s="25"/>
      <c r="D74" s="25"/>
      <c r="E74" s="25"/>
    </row>
    <row r="75" spans="2:5" ht="19.5" customHeight="1">
      <c r="B75" s="25"/>
      <c r="C75" s="25"/>
      <c r="D75" s="31" t="s">
        <v>24</v>
      </c>
      <c r="E75" s="25"/>
    </row>
    <row r="76" spans="2:5" ht="32.25" thickBot="1">
      <c r="B76" s="25" t="s">
        <v>140</v>
      </c>
      <c r="C76" s="25"/>
      <c r="D76" s="93">
        <v>104352</v>
      </c>
      <c r="E76" s="25"/>
    </row>
    <row r="77" spans="2:5" ht="16.5" thickTop="1">
      <c r="B77" s="25"/>
      <c r="C77" s="25"/>
      <c r="D77" s="94"/>
      <c r="E77" s="25"/>
    </row>
    <row r="78" spans="2:5" ht="30.75" customHeight="1">
      <c r="B78" s="114" t="s">
        <v>184</v>
      </c>
      <c r="C78" s="114"/>
      <c r="D78" s="114"/>
      <c r="E78" s="114"/>
    </row>
    <row r="79" spans="2:5" ht="15.75">
      <c r="B79" s="25"/>
      <c r="C79" s="25"/>
      <c r="D79" s="25"/>
      <c r="E79" s="25"/>
    </row>
    <row r="80" spans="2:5" ht="15.75">
      <c r="B80" s="25"/>
      <c r="C80" s="25"/>
      <c r="D80" s="25"/>
      <c r="E80" s="25"/>
    </row>
    <row r="81" spans="1:5" ht="15.75">
      <c r="A81" s="21">
        <v>13</v>
      </c>
      <c r="B81" s="26" t="s">
        <v>51</v>
      </c>
      <c r="C81" s="25"/>
      <c r="D81" s="25"/>
      <c r="E81" s="25"/>
    </row>
    <row r="82" spans="2:5" ht="15.75">
      <c r="B82" s="113" t="s">
        <v>123</v>
      </c>
      <c r="C82" s="113"/>
      <c r="D82" s="113"/>
      <c r="E82" s="113"/>
    </row>
    <row r="83" spans="2:5" ht="15.75">
      <c r="B83" s="25"/>
      <c r="C83" s="25"/>
      <c r="D83" s="25"/>
      <c r="E83" s="25"/>
    </row>
    <row r="84" spans="2:5" ht="15.75">
      <c r="B84" s="25"/>
      <c r="C84" s="25"/>
      <c r="D84" s="25"/>
      <c r="E84" s="25"/>
    </row>
    <row r="85" spans="1:5" ht="15.75">
      <c r="A85" s="21">
        <v>14</v>
      </c>
      <c r="B85" s="28" t="s">
        <v>40</v>
      </c>
      <c r="C85" s="23"/>
      <c r="D85" s="23"/>
      <c r="E85" s="23"/>
    </row>
    <row r="86" spans="2:5" ht="76.5" customHeight="1">
      <c r="B86" s="112" t="s">
        <v>205</v>
      </c>
      <c r="C86" s="112"/>
      <c r="D86" s="112"/>
      <c r="E86" s="112"/>
    </row>
    <row r="87" spans="2:5" ht="15.75">
      <c r="B87" s="83"/>
      <c r="C87" s="83"/>
      <c r="D87" s="83"/>
      <c r="E87" s="83"/>
    </row>
    <row r="88" spans="2:5" ht="45.75" customHeight="1">
      <c r="B88" s="114" t="s">
        <v>206</v>
      </c>
      <c r="C88" s="114"/>
      <c r="D88" s="114"/>
      <c r="E88" s="114"/>
    </row>
    <row r="89" spans="2:5" ht="15.75">
      <c r="B89" s="83"/>
      <c r="C89" s="83"/>
      <c r="D89" s="83"/>
      <c r="E89" s="83"/>
    </row>
    <row r="90" spans="2:5" ht="15.75">
      <c r="B90" s="90" t="s">
        <v>152</v>
      </c>
      <c r="C90" s="81"/>
      <c r="D90" s="81"/>
      <c r="E90" s="81"/>
    </row>
    <row r="91" spans="2:5" ht="123" customHeight="1">
      <c r="B91" s="115" t="s">
        <v>207</v>
      </c>
      <c r="C91" s="115"/>
      <c r="D91" s="115"/>
      <c r="E91" s="115"/>
    </row>
    <row r="92" spans="2:5" ht="15.75">
      <c r="B92" s="89"/>
      <c r="C92" s="89"/>
      <c r="D92" s="89"/>
      <c r="E92" s="89"/>
    </row>
    <row r="93" spans="2:5" ht="15.75">
      <c r="B93" s="91" t="s">
        <v>153</v>
      </c>
      <c r="C93" s="81"/>
      <c r="D93" s="81"/>
      <c r="E93" s="81"/>
    </row>
    <row r="94" spans="2:5" ht="92.25" customHeight="1">
      <c r="B94" s="115" t="s">
        <v>208</v>
      </c>
      <c r="C94" s="115"/>
      <c r="D94" s="115"/>
      <c r="E94" s="115"/>
    </row>
    <row r="95" spans="1:6" s="73" customFormat="1" ht="15.75">
      <c r="A95" s="67"/>
      <c r="B95" s="116"/>
      <c r="C95" s="116"/>
      <c r="D95" s="116"/>
      <c r="E95" s="116"/>
      <c r="F95" s="66"/>
    </row>
    <row r="96" spans="1:5" ht="15.75">
      <c r="A96" s="88">
        <v>15</v>
      </c>
      <c r="B96" s="87" t="s">
        <v>59</v>
      </c>
      <c r="C96" s="25"/>
      <c r="D96" s="25"/>
      <c r="E96" s="25"/>
    </row>
    <row r="97" spans="2:5" ht="122.25" customHeight="1">
      <c r="B97" s="112" t="s">
        <v>202</v>
      </c>
      <c r="C97" s="112"/>
      <c r="D97" s="112"/>
      <c r="E97" s="112"/>
    </row>
    <row r="98" spans="2:5" ht="15.75">
      <c r="B98" s="25"/>
      <c r="C98" s="25" t="s">
        <v>98</v>
      </c>
      <c r="D98" s="25"/>
      <c r="E98" s="25"/>
    </row>
    <row r="99" spans="1:2" ht="15.75">
      <c r="A99" s="21">
        <v>16</v>
      </c>
      <c r="B99" s="22" t="s">
        <v>124</v>
      </c>
    </row>
    <row r="100" spans="2:5" ht="137.25" customHeight="1">
      <c r="B100" s="112" t="s">
        <v>209</v>
      </c>
      <c r="C100" s="112"/>
      <c r="D100" s="112"/>
      <c r="E100" s="112"/>
    </row>
    <row r="101" spans="2:5" ht="15.75">
      <c r="B101" s="25"/>
      <c r="C101" s="25"/>
      <c r="D101" s="25"/>
      <c r="E101" s="25"/>
    </row>
    <row r="102" spans="1:5" ht="15.75">
      <c r="A102" s="21">
        <v>17</v>
      </c>
      <c r="B102" s="124" t="s">
        <v>95</v>
      </c>
      <c r="C102" s="124"/>
      <c r="D102" s="124"/>
      <c r="E102" s="124"/>
    </row>
    <row r="103" spans="2:5" ht="15.75">
      <c r="B103" s="125" t="s">
        <v>99</v>
      </c>
      <c r="C103" s="125"/>
      <c r="D103" s="125"/>
      <c r="E103" s="125"/>
    </row>
    <row r="104" spans="2:5" ht="15.75">
      <c r="B104" s="23"/>
      <c r="C104" s="23"/>
      <c r="D104" s="23"/>
      <c r="E104" s="23"/>
    </row>
    <row r="105" spans="1:5" ht="15.75">
      <c r="A105" s="21">
        <v>18</v>
      </c>
      <c r="B105" s="22" t="s">
        <v>8</v>
      </c>
      <c r="C105" s="103"/>
      <c r="D105" s="103"/>
      <c r="E105" s="29"/>
    </row>
    <row r="106" spans="2:5" ht="15.75">
      <c r="B106" s="22"/>
      <c r="C106" s="101"/>
      <c r="D106" s="101"/>
      <c r="E106" s="29"/>
    </row>
    <row r="107" spans="2:5" ht="15.75">
      <c r="B107" s="22"/>
      <c r="C107" s="29" t="s">
        <v>112</v>
      </c>
      <c r="D107" s="31" t="s">
        <v>113</v>
      </c>
      <c r="E107" s="29"/>
    </row>
    <row r="108" spans="1:5" ht="47.25">
      <c r="A108" s="30"/>
      <c r="B108" s="22"/>
      <c r="C108" s="31" t="s">
        <v>176</v>
      </c>
      <c r="D108" s="31" t="s">
        <v>178</v>
      </c>
      <c r="E108" s="31"/>
    </row>
    <row r="109" spans="2:4" ht="15.75">
      <c r="B109" s="22"/>
      <c r="C109" s="31" t="s">
        <v>24</v>
      </c>
      <c r="D109" s="31" t="s">
        <v>24</v>
      </c>
    </row>
    <row r="110" spans="2:4" ht="15.75">
      <c r="B110" s="22"/>
      <c r="C110" s="68"/>
      <c r="D110" s="68"/>
    </row>
    <row r="111" spans="2:4" ht="15.75">
      <c r="B111" s="20" t="s">
        <v>37</v>
      </c>
      <c r="C111" s="71"/>
      <c r="D111" s="71"/>
    </row>
    <row r="113" spans="2:4" ht="15.75">
      <c r="B113" s="20" t="s">
        <v>38</v>
      </c>
      <c r="C113" s="27">
        <v>610</v>
      </c>
      <c r="D113" s="27">
        <v>3105</v>
      </c>
    </row>
    <row r="114" spans="2:4" ht="15.75">
      <c r="B114" s="20" t="s">
        <v>60</v>
      </c>
      <c r="C114" s="27">
        <v>19</v>
      </c>
      <c r="D114" s="27">
        <v>74</v>
      </c>
    </row>
    <row r="115" spans="2:4" ht="15.75">
      <c r="B115" s="20" t="s">
        <v>186</v>
      </c>
      <c r="C115" s="27">
        <v>123</v>
      </c>
      <c r="D115" s="27">
        <v>123</v>
      </c>
    </row>
    <row r="116" spans="2:4" ht="15.75">
      <c r="B116" s="20" t="s">
        <v>39</v>
      </c>
      <c r="C116" s="70">
        <v>-89</v>
      </c>
      <c r="D116" s="70">
        <v>-1940</v>
      </c>
    </row>
    <row r="117" spans="3:4" ht="16.5" thickBot="1">
      <c r="C117" s="72">
        <f>SUM(C113:C116)</f>
        <v>663</v>
      </c>
      <c r="D117" s="72">
        <f>SUM(D113:D116)</f>
        <v>1362</v>
      </c>
    </row>
    <row r="118" spans="3:4" ht="16.5" thickTop="1">
      <c r="C118" s="33"/>
      <c r="D118" s="33"/>
    </row>
    <row r="119" spans="2:6" ht="46.5" customHeight="1">
      <c r="B119" s="125" t="s">
        <v>203</v>
      </c>
      <c r="C119" s="126"/>
      <c r="D119" s="126"/>
      <c r="E119" s="126"/>
      <c r="F119" s="74"/>
    </row>
    <row r="120" spans="2:6" ht="15.75">
      <c r="B120" s="23"/>
      <c r="C120" s="82"/>
      <c r="D120" s="82"/>
      <c r="E120" s="82"/>
      <c r="F120" s="74"/>
    </row>
    <row r="121" spans="1:2" ht="15.75">
      <c r="A121" s="21">
        <v>19</v>
      </c>
      <c r="B121" s="22" t="s">
        <v>75</v>
      </c>
    </row>
    <row r="122" spans="2:5" ht="30.75" customHeight="1">
      <c r="B122" s="114" t="s">
        <v>114</v>
      </c>
      <c r="C122" s="114"/>
      <c r="D122" s="114"/>
      <c r="E122" s="114"/>
    </row>
    <row r="125" spans="1:2" ht="15.75">
      <c r="A125" s="21">
        <v>20</v>
      </c>
      <c r="B125" s="22" t="s">
        <v>76</v>
      </c>
    </row>
    <row r="126" spans="2:5" ht="30.75" customHeight="1">
      <c r="B126" s="117" t="s">
        <v>115</v>
      </c>
      <c r="C126" s="117"/>
      <c r="D126" s="117"/>
      <c r="E126" s="117"/>
    </row>
    <row r="128" spans="1:2" ht="15.75">
      <c r="A128" s="21">
        <v>21</v>
      </c>
      <c r="B128" s="22" t="s">
        <v>41</v>
      </c>
    </row>
    <row r="129" spans="2:5" ht="30.75" customHeight="1">
      <c r="B129" s="117" t="s">
        <v>141</v>
      </c>
      <c r="C129" s="117"/>
      <c r="D129" s="117"/>
      <c r="E129" s="117"/>
    </row>
    <row r="130" spans="2:5" ht="15.75" customHeight="1">
      <c r="B130" s="42"/>
      <c r="C130" s="42"/>
      <c r="D130" s="42"/>
      <c r="E130" s="42"/>
    </row>
    <row r="131" spans="2:5" ht="30" customHeight="1">
      <c r="B131" s="123" t="s">
        <v>154</v>
      </c>
      <c r="C131" s="123"/>
      <c r="D131" s="123"/>
      <c r="E131" s="123"/>
    </row>
    <row r="132" spans="2:5" ht="15.75">
      <c r="B132" s="24"/>
      <c r="C132" s="24"/>
      <c r="D132" s="24"/>
      <c r="E132" s="24"/>
    </row>
    <row r="133" spans="2:5" ht="30.75" customHeight="1">
      <c r="B133" s="123" t="s">
        <v>1</v>
      </c>
      <c r="C133" s="123"/>
      <c r="D133" s="123"/>
      <c r="E133" s="123"/>
    </row>
    <row r="134" spans="2:5" ht="15.75">
      <c r="B134" s="24"/>
      <c r="C134" s="24"/>
      <c r="D134" s="24"/>
      <c r="E134" s="24"/>
    </row>
    <row r="135" spans="2:5" ht="46.5" customHeight="1">
      <c r="B135" s="127" t="s">
        <v>155</v>
      </c>
      <c r="C135" s="127"/>
      <c r="D135" s="127"/>
      <c r="E135" s="127"/>
    </row>
    <row r="136" spans="2:5" ht="15.75" customHeight="1">
      <c r="B136" s="24"/>
      <c r="C136" s="24"/>
      <c r="D136" s="24"/>
      <c r="E136" s="24"/>
    </row>
    <row r="137" spans="2:5" ht="46.5" customHeight="1">
      <c r="B137" s="117" t="s">
        <v>187</v>
      </c>
      <c r="C137" s="117"/>
      <c r="D137" s="117"/>
      <c r="E137" s="117"/>
    </row>
    <row r="138" spans="2:5" ht="15.75">
      <c r="B138" s="83"/>
      <c r="C138" s="83"/>
      <c r="D138" s="83"/>
      <c r="E138" s="83"/>
    </row>
    <row r="139" spans="2:5" ht="30.75" customHeight="1">
      <c r="B139" s="114" t="s">
        <v>196</v>
      </c>
      <c r="C139" s="114"/>
      <c r="D139" s="114"/>
      <c r="E139" s="114"/>
    </row>
    <row r="140" spans="2:5" ht="15.75">
      <c r="B140" s="81"/>
      <c r="C140" s="81"/>
      <c r="D140" s="97" t="s">
        <v>191</v>
      </c>
      <c r="E140" s="81"/>
    </row>
    <row r="141" spans="2:5" ht="15.75">
      <c r="B141" s="81"/>
      <c r="C141" s="81"/>
      <c r="D141" s="97" t="s">
        <v>192</v>
      </c>
      <c r="E141" s="81"/>
    </row>
    <row r="142" spans="2:5" ht="15.75">
      <c r="B142" s="81"/>
      <c r="C142" s="81"/>
      <c r="D142" s="71"/>
      <c r="E142" s="81"/>
    </row>
    <row r="143" spans="2:5" ht="15.75">
      <c r="B143" s="83" t="s">
        <v>0</v>
      </c>
      <c r="C143" s="83"/>
      <c r="D143" s="98">
        <v>33400</v>
      </c>
      <c r="E143" s="83"/>
    </row>
    <row r="144" spans="2:5" ht="15.75">
      <c r="B144" s="83" t="s">
        <v>188</v>
      </c>
      <c r="C144" s="83"/>
      <c r="D144" s="98">
        <v>-60</v>
      </c>
      <c r="E144" s="83"/>
    </row>
    <row r="145" spans="2:5" ht="15.75">
      <c r="B145" s="83" t="s">
        <v>189</v>
      </c>
      <c r="C145" s="83"/>
      <c r="D145" s="98">
        <v>0</v>
      </c>
      <c r="E145" s="83"/>
    </row>
    <row r="146" spans="2:5" ht="16.5" thickBot="1">
      <c r="B146" s="83" t="s">
        <v>190</v>
      </c>
      <c r="C146" s="83"/>
      <c r="D146" s="99">
        <f>SUM(D143:D145)</f>
        <v>33340</v>
      </c>
      <c r="E146" s="83"/>
    </row>
    <row r="147" spans="2:5" ht="16.5" thickTop="1">
      <c r="B147" s="83"/>
      <c r="C147" s="83"/>
      <c r="D147" s="83"/>
      <c r="E147" s="83"/>
    </row>
    <row r="148" spans="1:2" ht="15.75">
      <c r="A148" s="21">
        <v>22</v>
      </c>
      <c r="B148" s="32" t="s">
        <v>74</v>
      </c>
    </row>
    <row r="149" spans="2:5" ht="15.75" customHeight="1">
      <c r="B149" s="121" t="s">
        <v>89</v>
      </c>
      <c r="C149" s="121"/>
      <c r="D149" s="121"/>
      <c r="E149" s="121"/>
    </row>
    <row r="150" ht="48" customHeight="1">
      <c r="D150" s="31" t="s">
        <v>179</v>
      </c>
    </row>
    <row r="151" spans="3:4" ht="15.75">
      <c r="C151" s="71"/>
      <c r="D151" s="31" t="s">
        <v>24</v>
      </c>
    </row>
    <row r="152" ht="15.75">
      <c r="B152" s="20" t="s">
        <v>52</v>
      </c>
    </row>
    <row r="153" spans="2:4" ht="15.75">
      <c r="B153" s="20" t="s">
        <v>53</v>
      </c>
      <c r="D153" s="27">
        <f>'BS'!D35</f>
        <v>50472</v>
      </c>
    </row>
    <row r="154" spans="2:4" ht="15.75">
      <c r="B154" s="20" t="s">
        <v>54</v>
      </c>
      <c r="D154" s="27">
        <f>'BS'!D43</f>
        <v>6055</v>
      </c>
    </row>
    <row r="155" ht="15.75">
      <c r="D155" s="33"/>
    </row>
    <row r="156" spans="2:4" ht="16.5" thickBot="1">
      <c r="B156" s="20" t="s">
        <v>21</v>
      </c>
      <c r="D156" s="72">
        <f>SUM(D153:D155)</f>
        <v>56527</v>
      </c>
    </row>
    <row r="157" ht="16.5" thickTop="1">
      <c r="D157" s="33"/>
    </row>
    <row r="158" ht="15.75">
      <c r="C158" s="33"/>
    </row>
    <row r="159" spans="2:5" ht="30.75" customHeight="1">
      <c r="B159" s="114" t="s">
        <v>180</v>
      </c>
      <c r="C159" s="114"/>
      <c r="D159" s="114"/>
      <c r="E159" s="114"/>
    </row>
    <row r="160" spans="2:5" ht="15.75">
      <c r="B160" s="42"/>
      <c r="C160" s="42"/>
      <c r="D160" s="42"/>
      <c r="E160" s="42"/>
    </row>
    <row r="161" spans="2:5" ht="107.25" customHeight="1">
      <c r="B161" s="112" t="s">
        <v>210</v>
      </c>
      <c r="C161" s="112"/>
      <c r="D161" s="112"/>
      <c r="E161" s="112"/>
    </row>
    <row r="162" spans="2:5" ht="15.75">
      <c r="B162" s="83"/>
      <c r="C162" s="83"/>
      <c r="D162" s="83"/>
      <c r="E162" s="83"/>
    </row>
    <row r="163" spans="2:5" ht="15.75">
      <c r="B163" s="117" t="s">
        <v>220</v>
      </c>
      <c r="C163" s="117"/>
      <c r="D163" s="117"/>
      <c r="E163" s="117"/>
    </row>
    <row r="164" ht="15.75">
      <c r="C164" s="33"/>
    </row>
    <row r="165" spans="1:2" ht="15.75">
      <c r="A165" s="21">
        <v>23</v>
      </c>
      <c r="B165" s="22" t="s">
        <v>42</v>
      </c>
    </row>
    <row r="166" spans="2:5" ht="15.75">
      <c r="B166" s="120" t="s">
        <v>81</v>
      </c>
      <c r="C166" s="120"/>
      <c r="D166" s="120"/>
      <c r="E166" s="120"/>
    </row>
    <row r="168" spans="1:2" ht="15.75">
      <c r="A168" s="21">
        <v>24</v>
      </c>
      <c r="B168" s="22" t="s">
        <v>43</v>
      </c>
    </row>
    <row r="169" spans="2:5" ht="30" customHeight="1">
      <c r="B169" s="123" t="s">
        <v>181</v>
      </c>
      <c r="C169" s="123"/>
      <c r="D169" s="123"/>
      <c r="E169" s="123"/>
    </row>
    <row r="171" spans="1:2" ht="15.75">
      <c r="A171" s="21">
        <v>25</v>
      </c>
      <c r="B171" s="22" t="s">
        <v>55</v>
      </c>
    </row>
    <row r="172" spans="2:5" ht="15.75">
      <c r="B172" s="114" t="s">
        <v>182</v>
      </c>
      <c r="C172" s="114"/>
      <c r="D172" s="114"/>
      <c r="E172" s="114"/>
    </row>
    <row r="173" spans="2:5" ht="15.75" customHeight="1">
      <c r="B173" s="66"/>
      <c r="C173" s="66"/>
      <c r="D173" s="66"/>
      <c r="E173" s="66"/>
    </row>
    <row r="174" spans="1:2" ht="15.75">
      <c r="A174" s="21">
        <v>26</v>
      </c>
      <c r="B174" s="22" t="s">
        <v>85</v>
      </c>
    </row>
    <row r="175" spans="2:5" ht="30.75" customHeight="1">
      <c r="B175" s="117" t="s">
        <v>90</v>
      </c>
      <c r="C175" s="117"/>
      <c r="D175" s="117"/>
      <c r="E175" s="117"/>
    </row>
    <row r="177" spans="3:4" ht="15.75">
      <c r="C177" s="31" t="s">
        <v>112</v>
      </c>
      <c r="D177" s="31" t="s">
        <v>113</v>
      </c>
    </row>
    <row r="178" spans="3:4" ht="47.25">
      <c r="C178" s="31" t="s">
        <v>177</v>
      </c>
      <c r="D178" s="31" t="s">
        <v>171</v>
      </c>
    </row>
    <row r="179" ht="15.75">
      <c r="B179" s="75" t="s">
        <v>44</v>
      </c>
    </row>
    <row r="180" spans="2:4" ht="15.75">
      <c r="B180" s="20" t="s">
        <v>116</v>
      </c>
      <c r="C180" s="27">
        <f>'IS'!C39</f>
        <v>8322</v>
      </c>
      <c r="D180" s="27">
        <f>'IS'!G39</f>
        <v>13254</v>
      </c>
    </row>
    <row r="181" spans="2:4" ht="15.75">
      <c r="B181" s="20" t="s">
        <v>88</v>
      </c>
      <c r="C181" s="27">
        <v>334000</v>
      </c>
      <c r="D181" s="27">
        <v>334000</v>
      </c>
    </row>
    <row r="183" spans="2:4" ht="15.75">
      <c r="B183" s="20" t="s">
        <v>120</v>
      </c>
      <c r="C183" s="76">
        <f>C180*100/C181</f>
        <v>2.491616766467066</v>
      </c>
      <c r="D183" s="76">
        <f>D180*100/D181</f>
        <v>3.9682634730538924</v>
      </c>
    </row>
    <row r="184" spans="3:4" ht="15.75">
      <c r="C184" s="76"/>
      <c r="D184" s="76"/>
    </row>
    <row r="186" spans="2:5" ht="60.75" customHeight="1">
      <c r="B186" s="114" t="s">
        <v>193</v>
      </c>
      <c r="C186" s="114"/>
      <c r="D186" s="114"/>
      <c r="E186" s="114"/>
    </row>
    <row r="187" spans="2:4" ht="15.75">
      <c r="B187" s="77"/>
      <c r="C187" s="78"/>
      <c r="D187" s="78"/>
    </row>
    <row r="188" spans="3:4" ht="15.75">
      <c r="C188" s="31" t="s">
        <v>112</v>
      </c>
      <c r="D188" s="31" t="s">
        <v>113</v>
      </c>
    </row>
    <row r="189" spans="3:4" ht="47.25">
      <c r="C189" s="31" t="s">
        <v>177</v>
      </c>
      <c r="D189" s="31" t="s">
        <v>171</v>
      </c>
    </row>
    <row r="190" ht="15.75">
      <c r="B190" s="75" t="s">
        <v>194</v>
      </c>
    </row>
    <row r="191" spans="2:4" ht="15.75">
      <c r="B191" s="20" t="s">
        <v>116</v>
      </c>
      <c r="C191" s="27">
        <f>C180</f>
        <v>8322</v>
      </c>
      <c r="D191" s="27">
        <f>D180</f>
        <v>13254</v>
      </c>
    </row>
    <row r="192" spans="3:4" ht="15.75">
      <c r="C192" s="27"/>
      <c r="D192" s="27"/>
    </row>
    <row r="193" spans="2:4" ht="15.75">
      <c r="B193" s="20" t="s">
        <v>88</v>
      </c>
      <c r="C193" s="27">
        <v>334000</v>
      </c>
      <c r="D193" s="27">
        <v>334000</v>
      </c>
    </row>
    <row r="194" spans="2:4" ht="15.75">
      <c r="B194" s="20" t="s">
        <v>197</v>
      </c>
      <c r="C194" s="27">
        <v>689</v>
      </c>
      <c r="D194" s="27">
        <v>689</v>
      </c>
    </row>
    <row r="195" spans="2:4" ht="16.5" thickBot="1">
      <c r="B195" s="20" t="s">
        <v>195</v>
      </c>
      <c r="C195" s="72">
        <f>SUM(C193:C194)</f>
        <v>334689</v>
      </c>
      <c r="D195" s="72">
        <f>SUM(D193:D194)</f>
        <v>334689</v>
      </c>
    </row>
    <row r="196" ht="16.5" thickTop="1"/>
    <row r="197" spans="2:4" ht="15.75">
      <c r="B197" s="20" t="s">
        <v>86</v>
      </c>
      <c r="C197" s="76">
        <f>C191/C195*100</f>
        <v>2.486487455518407</v>
      </c>
      <c r="D197" s="76">
        <f>D191/D195*100</f>
        <v>3.96009429649615</v>
      </c>
    </row>
    <row r="199" spans="2:5" ht="30.75" customHeight="1">
      <c r="B199" s="117" t="s">
        <v>82</v>
      </c>
      <c r="C199" s="117"/>
      <c r="D199" s="117"/>
      <c r="E199" s="117"/>
    </row>
    <row r="200" spans="2:5" ht="15.75">
      <c r="B200" s="83"/>
      <c r="C200" s="83"/>
      <c r="D200" s="83"/>
      <c r="E200" s="83"/>
    </row>
    <row r="201" spans="1:2" ht="15.75">
      <c r="A201" s="21">
        <v>27</v>
      </c>
      <c r="B201" s="22" t="s">
        <v>56</v>
      </c>
    </row>
    <row r="202" spans="2:5" ht="30.75" customHeight="1">
      <c r="B202" s="117" t="s">
        <v>183</v>
      </c>
      <c r="C202" s="117"/>
      <c r="D202" s="117"/>
      <c r="E202" s="117"/>
    </row>
  </sheetData>
  <mergeCells count="44">
    <mergeCell ref="B169:E169"/>
    <mergeCell ref="B175:E175"/>
    <mergeCell ref="B186:E186"/>
    <mergeCell ref="B199:E199"/>
    <mergeCell ref="B202:E202"/>
    <mergeCell ref="B172:E172"/>
    <mergeCell ref="B119:E119"/>
    <mergeCell ref="B103:E103"/>
    <mergeCell ref="C105:D105"/>
    <mergeCell ref="B139:E139"/>
    <mergeCell ref="B131:E131"/>
    <mergeCell ref="B135:E135"/>
    <mergeCell ref="B126:E126"/>
    <mergeCell ref="B122:E122"/>
    <mergeCell ref="B18:E18"/>
    <mergeCell ref="B21:E21"/>
    <mergeCell ref="B30:E30"/>
    <mergeCell ref="B133:E133"/>
    <mergeCell ref="B27:E27"/>
    <mergeCell ref="B100:E100"/>
    <mergeCell ref="B102:E102"/>
    <mergeCell ref="B129:E129"/>
    <mergeCell ref="B24:E24"/>
    <mergeCell ref="B71:E71"/>
    <mergeCell ref="B166:E166"/>
    <mergeCell ref="B159:E159"/>
    <mergeCell ref="B149:E149"/>
    <mergeCell ref="B137:E137"/>
    <mergeCell ref="B161:E161"/>
    <mergeCell ref="B163:E163"/>
    <mergeCell ref="B10:E10"/>
    <mergeCell ref="B12:E12"/>
    <mergeCell ref="B15:E15"/>
    <mergeCell ref="B14:E14"/>
    <mergeCell ref="B94:E94"/>
    <mergeCell ref="B97:E97"/>
    <mergeCell ref="B95:E95"/>
    <mergeCell ref="B78:E78"/>
    <mergeCell ref="B91:E91"/>
    <mergeCell ref="B63:E63"/>
    <mergeCell ref="B86:E86"/>
    <mergeCell ref="B82:E82"/>
    <mergeCell ref="B88:E88"/>
    <mergeCell ref="B67:E67"/>
  </mergeCells>
  <printOptions horizontalCentered="1"/>
  <pageMargins left="0.75" right="0.75" top="0.5" bottom="0.5" header="0.5" footer="0.5"/>
  <pageSetup fitToHeight="10" fitToWidth="1" horizontalDpi="600" verticalDpi="600" orientation="portrait" paperSize="9" scale="81" r:id="rId2"/>
  <rowBreaks count="3" manualBreakCount="3">
    <brk id="60" max="255" man="1"/>
    <brk id="104" max="255" man="1"/>
    <brk id="176"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Pre-loaded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Pre-loaded User</dc:creator>
  <cp:keywords/>
  <dc:description/>
  <cp:lastModifiedBy>Ng Soon Hong</cp:lastModifiedBy>
  <cp:lastPrinted>2005-11-22T23:57:41Z</cp:lastPrinted>
  <dcterms:created xsi:type="dcterms:W3CDTF">2003-08-01T03:54:06Z</dcterms:created>
  <dcterms:modified xsi:type="dcterms:W3CDTF">2005-11-23T06:58:32Z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-1589577897</vt:i4>
  </property>
  <property fmtid="{D5CDD505-2E9C-101B-9397-08002B2CF9AE}" pid="3" name="_EmailSubject">
    <vt:lpwstr>3Q Report for Submission to Bursa</vt:lpwstr>
  </property>
  <property fmtid="{D5CDD505-2E9C-101B-9397-08002B2CF9AE}" pid="4" name="_AuthorEmail">
    <vt:lpwstr>vyvoo@coastalcontracts.com</vt:lpwstr>
  </property>
  <property fmtid="{D5CDD505-2E9C-101B-9397-08002B2CF9AE}" pid="5" name="_AuthorEmailDisplayName">
    <vt:lpwstr>Henry Voo</vt:lpwstr>
  </property>
  <property fmtid="{D5CDD505-2E9C-101B-9397-08002B2CF9AE}" pid="6" name="_PreviousAdHocReviewCycleID">
    <vt:i4>-1923355012</vt:i4>
  </property>
</Properties>
</file>